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35" activeTab="0"/>
  </bookViews>
  <sheets>
    <sheet name="gradjevinsko zanatski" sheetId="1" r:id="rId1"/>
  </sheets>
  <definedNames>
    <definedName name="OLE_LINK1" localSheetId="0">'gradjevinsko zanatski'!#REF!</definedName>
    <definedName name="_xlnm.Print_Area" localSheetId="0">'gradjevinsko zanatski'!$A$1:$I$235</definedName>
  </definedNames>
  <calcPr fullCalcOnLoad="1"/>
</workbook>
</file>

<file path=xl/sharedStrings.xml><?xml version="1.0" encoding="utf-8"?>
<sst xmlns="http://schemas.openxmlformats.org/spreadsheetml/2006/main" count="251" uniqueCount="165">
  <si>
    <t>Izvođač je dužan da izvrši sve radove iz ove normne grupe, kompletno,  kako   je precizirano:   opisima   pojedinih pozicija, opštim  uslovima,  normama  GN.400  i  tehničkim propisima. Tačno prema  projektu,  statičkom  proračunu  i detaljima armature. Detalji armature su ujedno  i  planovi oplate sa  kotiranim  dimenzijama.  U  cijenu  odgovarajućih pozicija (ili  raspoređeno)  uračunati  su  i  sledeći radovi, zajedno sa materijalom, bez posebnih  napomena  u tekstu:</t>
  </si>
  <si>
    <t>BRAVARSKI RADOVI</t>
  </si>
  <si>
    <t>INVESTITOR:</t>
  </si>
  <si>
    <t>OBJEKAT:</t>
  </si>
  <si>
    <t>LOKACIJA:</t>
  </si>
  <si>
    <t>OPŠTI   USLOVI   ZA   IZVOĐENJE     GRAĐEVINSKIH   RADOVA</t>
  </si>
  <si>
    <t>TEHNIČKI USLOVI ZA IZVOĐENJE ZAVRŠNIH RADOVA U GRAĐEVINARSTVU</t>
  </si>
  <si>
    <t>SVI REDOM NABROJANI (NAVEDENI)  RADOVI,  MATERIJAL  I  POSTUPCI.</t>
  </si>
  <si>
    <t>Nabavka i dostava na gradilište svog potrebnog materijala</t>
  </si>
  <si>
    <t>Svi pripremni, pomoćni, prateći, uslužni i završni radovi  predviđeni  normama  i  opštim  uslovima,  uključujući  i  materijal.</t>
  </si>
  <si>
    <t>Povećane širine proizašle su iz načina  rada,  tehnologije izvođača ili zakošenja strana (da se izbjegne razupiranje) neće se priznavati kod iskopa,  kao  ni  kod  nasipanja  i odvoza iskopanog materijala. Normativne širine  i  dubine, naznačene kod pojedinih pozicija nisu mjere  iskopa;  služe  samo za klasifikaciju. Obračun se  vrši  prema  snimljenoj količini izvedenih radova, mjereno prije i posle iskopa.</t>
  </si>
  <si>
    <t>Obiljležavanje potrebnih profila i nivoa za potrebe rada.</t>
  </si>
  <si>
    <t>Obračun radova se vrši na osnovu izvedenih i primljenih radova.</t>
  </si>
  <si>
    <t>x</t>
  </si>
  <si>
    <t>=</t>
  </si>
  <si>
    <t>ZEMLJANI  RADOVI</t>
  </si>
  <si>
    <t>ZEMLJANI  RADOVI  -   OPŠTI  USLOVI</t>
  </si>
  <si>
    <t>Izvođač je dužan da izvrši sve radove iz ove normne grupe, kompletno, kako je precizirano opisima pojedinih pozicija, opštim uslovima,  normama  GN.200  i  tehničkim  propisima tačno prema projektu.:</t>
  </si>
  <si>
    <t>-Crpljenje atmosferske vode i povremenog dotoka, stalno  i  ažurno, bez štete po iskop.</t>
  </si>
  <si>
    <t>-Razupiranje strana iskopa dubine preko 1,5m  sa  utroškom  rada i materijala prema normi GN.601.</t>
  </si>
  <si>
    <t>Pomoćne skele za prebačaj materijala.</t>
  </si>
  <si>
    <t>Eventualne prekope izvođač je  dužan  da  ispravi  o  svom trošku,  nabojem  šljunka  ili  špar  betonom,  po  nalogu investitora.</t>
  </si>
  <si>
    <t>Investitor (nadzor) ili geomehaničar mogu dati nalog  da se poslednji sloj zemlje (oko 20cm) kopa neposredno pred fundiranje, bez posebne nadoknade, ako  se  utvrdi  da  je ovaj postupak neophodan.</t>
  </si>
  <si>
    <t>–Za elemente koji se  liju  bez  oplate,  tačno  u  širinu  betona.</t>
  </si>
  <si>
    <t>-Za elemente koji se liju u oplati, plus  0,5m  na  širinu  betona.</t>
  </si>
  <si>
    <t>-Za široki iskop, skidanje  humusa  i  sl.  plus  0,1m  na  dimenziju objekta.</t>
  </si>
  <si>
    <t>Obračun  se  vrši  prema  snimljenoj  količini   izvedenih radova.</t>
  </si>
  <si>
    <t>BETONSKI  RADOVI</t>
  </si>
  <si>
    <t>BETONSKI  RADOVI    -    OPŠTI  USLOVI</t>
  </si>
  <si>
    <t>Gradilišni transport.</t>
  </si>
  <si>
    <t xml:space="preserve">BETONSKI  RADOVI  - UKUPNO </t>
  </si>
  <si>
    <t>PREDJMER   I   PREDRAČUN GRAĐEVINSKIH I GRAĐEVINSKO-ZANATSKIH RADOVA</t>
  </si>
  <si>
    <t>Izvođač  je  dužan  da  vodi  računa  o  ugrađivanju                     (i blagovremenoj  nabavci)  raznih vezanih  i  ankerovanih elemenata u beton, bez obzira gdje su isti kalkulisani  kao pripadajući materijal. Obaveza je izvođača da prije  početka radova utvrdi sve podatke u ovom smislu.</t>
  </si>
  <si>
    <t xml:space="preserve">Eventualne naknadne i nepredviđene  radove  ili  izmjene  u radu i materijalu, izvođač mora najaviti prije izvršenja.  U ovom slučaju izvođač je  obavezan  na  dopunske  ponude  i ugovore, a na zahtjev investitora mora oformiti  i  analize cijena i to prema gore pomenutim normama. Sve izmjene izvođač je obavezan da podnese na odobrenje projektantu ili Investitoru (nadzor). </t>
  </si>
  <si>
    <t>Odvoz šuta i čišćenje radnog mjesta  izvođač  je  dužan  da izvrši  odmah po  izdatom  nalogu od  strane  investitora (nadzora). Ovakav nalog može uslijediti u bilo koje  vreme  u cilju sprečavanja gomilanja šuta u objektu, zaprečavanja gradilišta ili zaštite ranijih radova.</t>
  </si>
  <si>
    <t>Sav materijal, radove i cijelo gradilište, dužan je da  čuva izvođač o svom trošku, sve do predaje objekta.</t>
  </si>
  <si>
    <t>U  cijenu  odgovarajućih  pozicija  (ili   raspoređeno) uračunati su i sledeći radovi, zajedno sa materijalom, bez posebnih napomena u tekstu:</t>
  </si>
  <si>
    <t>Širine iskopa, kojih se izvođač mora pridržavati, računate su sa minimumom potrebnim za nesmetane dalje  radove,  ili razupiranje, na sljedeći način:</t>
  </si>
  <si>
    <t>Izvođač je dužan da u jedininu cijenu uračuna i rizik od faktora koji se nisu mogli predvideti (podzemni instalacioni vodovi, neočekivana tvrdoća tla podzemne vode i sl.)</t>
  </si>
  <si>
    <t xml:space="preserve">ARMIRAČKI  RADOVI    -    OPISI  POZICIJA  </t>
  </si>
  <si>
    <t>Armatura se ispravlja siječe  i savija ručno ili mašinskim putem.Pod ručnom izradom se podrazumijeva:ispravljanje ručnim granikom, sječenje pokretnim ili stabilnim makazama i drugim alatom i savijanje na armiračkom stolu ručnim alatom.</t>
  </si>
  <si>
    <t>kom</t>
  </si>
  <si>
    <t>m1</t>
  </si>
  <si>
    <t>R E K A P I T U L A C I J A:</t>
  </si>
  <si>
    <t xml:space="preserve">Čišćenje radnog mjesta po završenom ili prekinutom poslu i  odnošenje šuta van gradilišta, ako za datu  poziciju nije  posebno  predviđeno  (misli  se  na  šut  koji  nastaje  normalnim radom, ako su u  pitanju  radovi  na  rušenju i demontaži, odvoz šuta.  </t>
  </si>
  <si>
    <t>Radovi moraju biti obavljeni tačno prema projektu i  prema  stavkama iz pripadajućih normi. Ako izvođač izvjesne radove  obavi kvalitetom ili materijalom koji nezadovoljava, dužan  je na  zahtjev  investitora  da  izvrši  popravke,  o  svom  trošku,  u  naloženom  roku.  Ako   su radovi   izvedeni  poboljšanim  kvalitetom,  investitor  nije   obavezan   da nadoknadi cijenu, ako ova nije regulisana ranije.</t>
  </si>
  <si>
    <t>Čuvanje i održavanje geodetskih oznaka  (stalnih  i  za  objekat).</t>
  </si>
  <si>
    <t>Potpuna zaštita od oštećenja svih  zatečenih  ili  ranije  vršenih radova, insatalacija i enterijerskih  elemenata i  obrada.</t>
  </si>
  <si>
    <t>Sva normativna  povećanja  radnog  vremena  proizašla  iz  otežanih uslova rada.</t>
  </si>
  <si>
    <t>Radovi, koje izvođač obavi mimo tehničke dokumentacije, neće mu biti obračunati i isplaćeni, ako prethodno nije dobijena pisana saglasnost Investitora i nadzornog organa za izvođenje tih radova.</t>
  </si>
  <si>
    <t>Sav demontirani materijal pripada investitoru, posebno  je naglašeno pod kojim uslovima se plaća njegov transport  sa  gradilišta.</t>
  </si>
  <si>
    <t>Izvođač je dužan da se tokom rada pridržava  svih  opštih,  posebnih i internih propisa HTZ i PPZ.</t>
  </si>
  <si>
    <t>Cijena koju ponudi izvođač (i prihvati investitor)  mora biti kalkulisana tačno prema uslovima i  opisima  iz  ovog  elaborata,  prema   normama,   standardima   i   tehničkim propisima. Način  obarčunavanja,  opis  rada,  pripadajući radovi koji  su  obavezni:  pripremni,  pomoćni,  prateći,  uslužni i  završni  -  obavezno  će  se  određivati  prema sledećim normama:</t>
  </si>
  <si>
    <t>PROSJEČNE NORME U GRAĐEVINARSTVU izd. Građevinska knjiga</t>
  </si>
  <si>
    <t xml:space="preserve">ISKUSTVENE NORME U GRAĐEVINARSTVU </t>
  </si>
  <si>
    <t>Opšti uslovi za  izvođenje  građevinskih  radova  i  opšti uslovi uz pojedine  radove  iz  ovog  elaborata,  norme  i  tehnički propisi  obavezuju  izvođača  kod  svih  pozicija predmetne grupe radova, bez obzira da li  je  to  u  opisu posebno naglašeno. Bez posebnih napomena u tekstu pozicije,  uvijek su uračunati u cijenu:</t>
  </si>
  <si>
    <t>Razmjeravanje,  snimanje  i  prenošenje  mjera  za  potrebe  radova.</t>
  </si>
  <si>
    <t>Premjeravanja, snimanja i kalkulacije za potrebe  obračuna  koje investitor može zahtijevati u bilo kojoj fazi radova.</t>
  </si>
  <si>
    <t>Njegovanje ugrađenog i skladištenog materijala u ekstremnim vremenskim uslovima.</t>
  </si>
  <si>
    <t>Sav upotrebljeni materijal mora  biti  kvaliteta  koji  je  predviđen  u  opisu  i  u  projektu, obavezno   potvrđen atestima. Ateste obezbjeđuje  izvođač  i  sastavni  su  dio gradilišne dokumentacije, koja ostaje kod investitora.</t>
  </si>
  <si>
    <t>Nije  dozvoljeno  betoniranje  pod  nepovoljnim  uslovima. Upotreba aditiva proizašla iz uslova rada ili  tehnologije izvođača neće se plaćati, ako  nije  potrebno,  na  vrijeme, regulisano. Obračun  se  vrši  prema  snimljenoj  količini izvedenih radova.</t>
  </si>
  <si>
    <t>Obaveza je izvođača da prije ugradnje betona blagovremeno o tome obavijesti nadzorni organ, kako bi mogao da se obavi pregled oplate i armature.</t>
  </si>
  <si>
    <t>ZEMLJANI RADOVI - UKUPNO</t>
  </si>
  <si>
    <t>Sa posebnim napomenama uz odgovarajuću poziciju cijena  uvek obuhvata i sledeće radove:</t>
  </si>
  <si>
    <t xml:space="preserve">Izvođač radova jedinačnom cijenom treba da predvidi i radove na ostvarenju veze, novih betonskih elemenata sa postojećom strukturom objekta, odnosno dodatnim neophodnim rušenjima  da bi betoniranje moglo kvalitetno da se obavi. </t>
  </si>
  <si>
    <t>/Gradilišni transport.</t>
  </si>
  <si>
    <t>/Izradu, postavljanje, premiještanje i demontažu  oplate  sa odgovarajućim podupiranjem, sa utroškom rada i  materijala prema GN.601.</t>
  </si>
  <si>
    <t>/Ugradnja raznih potrebnih ankernih elemenata.</t>
  </si>
  <si>
    <t>/Obiljeležavanje,  snimanje  i  prenošenje  mjera  za  potrebe  radova.</t>
  </si>
  <si>
    <t>/Njega betona.</t>
  </si>
  <si>
    <t>ZEMLJANI RADOVI</t>
  </si>
  <si>
    <t>BETONSKI RADOVI</t>
  </si>
  <si>
    <t>Investitor (nadzor)  ima  pravo  da  zahtjeva  sve  vrste  provjera radova i materijala, ako se sumnja u  kvalitet,  i  to u bilo kojoj  fazi  radova.  Za  ovaj  slučaj  mora  se  oformiti komisija sa predstavnicima obije strane, po potrebi  pojačana neutralnim stručnim licima  ili specijalizovanom  organizacijom.  Troškove  provjera  snosi  izvođač  ako  se  pokaže da je sumnja opravdana, u protivnom troškove  snosi investitor.</t>
  </si>
  <si>
    <t xml:space="preserve">ZEMLJANI  RADOVI  -   OPISI  POZICIJA  </t>
  </si>
  <si>
    <t xml:space="preserve">BETONSKI  RADOVI    -    OPISI  POZICIJA  </t>
  </si>
  <si>
    <t>m2</t>
  </si>
  <si>
    <t>m3</t>
  </si>
  <si>
    <t>kg</t>
  </si>
  <si>
    <t>ARMIRAČKI RADOVI</t>
  </si>
  <si>
    <t>ARMIRAČKI  RADOVI    -    OPŠTI  USLOVI</t>
  </si>
  <si>
    <t>Pod mašinskom izradom podrazumijeva se : ispravljanje granikom na električni pogon, sječenje mašinom na elek.pogon, savijanje mašinom za savijanje na elek. pogon.Armatura spremna za postavljanje mora biti čista bez rđe i prljavštine i ovaj rad ukoliko se mora obaviti ne plaća se posebno.Obračun po 1kg ugrađene armature računate po teoretskim težinama i dužinama armaturnog nacrta.</t>
  </si>
  <si>
    <t>(sa PDV-om)</t>
  </si>
  <si>
    <t>UKUPNO :</t>
  </si>
  <si>
    <t xml:space="preserve">ARMIRAČKI RADOVI  - UKUPNO </t>
  </si>
  <si>
    <t>(bez PDV-a)</t>
  </si>
  <si>
    <t>Sav  potreban  horizontalan  i  vertikalan  transport  do  radnog mjesta.</t>
  </si>
  <si>
    <t xml:space="preserve"> </t>
  </si>
  <si>
    <t>5</t>
  </si>
  <si>
    <t>5.01</t>
  </si>
  <si>
    <t>PDV 21% :</t>
  </si>
  <si>
    <t>TESARSKI RADOVI</t>
  </si>
  <si>
    <t>TESARSKI  RADOVI - UKUPNO</t>
  </si>
  <si>
    <t>BRAVARSKI  RADOVI</t>
  </si>
  <si>
    <t>Nabavka, transport, izvlačenje, ispravljanje, razmjeravanje, obilježavanje, sječenje, savijanje, montaža, vezivanje i ugradnja armature u svemu prema projektnoj dokumentaciji, statičkom proračunu, detaljima, odnosno planu armature i obezbjeđenje t.j. zaštitu do betoniranja cjelokupne armature.</t>
  </si>
  <si>
    <t xml:space="preserve">NAPOMENA:
Prije početka radova na iskopu zemlje za temelje izvršiti geodetsko snimanje i obilježavanje objekata od strane izvođača radova. Pribaviti odgovarajuću dokumentaciju o eventualnim podzemnim instalacijama.
Svi zemljani radovi se obračunavaju za objekat, tako da se u predmjeru terena neće uzimati u obzir za već izvedeni iskop.
Na radovima je obavezan geomehanički nadzor.
</t>
  </si>
  <si>
    <t>–Obavezna geomehanička kontrola iskopa prije fundiranja fontane i njene mašinske prostorije.</t>
  </si>
  <si>
    <t>JP za nacionalne parkove Crne Gore</t>
  </si>
  <si>
    <t>Skladište za opremu</t>
  </si>
  <si>
    <t>Lokacija br. 47, mikrolokacija 47.2, na dijelu katastarske parcele br. 650, KO Vranjina, Zona III, opština Podgorica</t>
  </si>
  <si>
    <t>Mašinski iskop zemlje u tlu  III I IV  kategorije ne dublje od 10cm, zajedno sa humusom i izvršiti grubo nivelisanje terena. Iskop vršiti sa uračunatom tačnošću obrade dna i dozvoljenim odstupanjem  2cm. Posebnu pažnju obratiti na podzemne instalacije da ne dođe do njihovog oštećenja. U cijenu po jed.mjere je uključeno i odvoženje nepotrebnog materijala na gradsku deponiju ili lokaciju koju odabere Investitor na daljini do 10km. Obračun po m2.</t>
  </si>
  <si>
    <t>Iskop zemlje u tlu  III I IV  kategorije za potrebe betoniranja temelnih stopa, greda i ploče. Iskop vršiti po projektu, sa pravilnim zasijecanjem strana i sa uračunatom tačnošću obrade dna i dozvoljenim odstupanjem  5 cm. U cijenu po jed.mjere je uključeno eventualno crpljenje vode, razupiranje rovova, a sve u skladu i prema opštim uslovima i posebnim uslovima za ovu vrstu radova  i odvoženje nepotrebnog materijala na gradsku deponiju ili lokaciju koju odabere Investitor. Obračun po m3 iskopanog materijala u samoniklom stanju.</t>
  </si>
  <si>
    <r>
      <t>Nabavka, nasipanje, razastiranje i nabijanje tamponskog sloja šljunka</t>
    </r>
    <r>
      <rPr>
        <b/>
        <sz val="10"/>
        <rFont val="Arial"/>
        <family val="2"/>
      </rPr>
      <t xml:space="preserve"> d=10cm</t>
    </r>
    <r>
      <rPr>
        <sz val="10"/>
        <rFont val="Arial"/>
        <family val="2"/>
      </rPr>
      <t xml:space="preserve"> ispod betonskih temeljnih stopa</t>
    </r>
    <r>
      <rPr>
        <sz val="10"/>
        <rFont val="Arial"/>
        <family val="2"/>
      </rPr>
      <t>. Nabijanje tampona vršiti do postizanja tražene zbijenosti. Obavezno dobaviti ateste o zbijenosti podloge od specijalizovane institucije. Obračun po m3 nasutog i nabijenog tamponskog sloja.</t>
    </r>
  </si>
  <si>
    <r>
      <t>Nabavka, nasipanje, razastiranje i nabijanje tamponskog sloja šljunka</t>
    </r>
    <r>
      <rPr>
        <b/>
        <sz val="10"/>
        <rFont val="Arial"/>
        <family val="2"/>
      </rPr>
      <t xml:space="preserve"> d=10cm</t>
    </r>
    <r>
      <rPr>
        <sz val="10"/>
        <rFont val="Arial"/>
        <family val="2"/>
      </rPr>
      <t xml:space="preserve"> ispod armirano betonske ploče </t>
    </r>
    <r>
      <rPr>
        <sz val="10"/>
        <rFont val="Arial"/>
        <family val="2"/>
      </rPr>
      <t>u toleranciji po visini +/- 1cm u svemu prema detaljima iz projekta.</t>
    </r>
    <r>
      <rPr>
        <sz val="10"/>
        <rFont val="Arial"/>
        <family val="2"/>
      </rPr>
      <t xml:space="preserve"> Nabijanje tampona vršiti do postizanja tražene zbijenosti. Obavezno dobaviti ateste o zbijenosti podloge od specijalizovane institucije. Obračun po m3 nasutog i nabijenog tamponskog sloja.</t>
    </r>
  </si>
  <si>
    <r>
      <t>Izrada armirano betonskih temeljnih stopa, veznih greda i ploče</t>
    </r>
    <r>
      <rPr>
        <sz val="10"/>
        <rFont val="Arial"/>
        <family val="2"/>
      </rPr>
      <t xml:space="preserve"> betonom MB 30 u potrebnoj ivičnoj oplati. U svemu prema statičkom proračunu i detaljima. Beton spravljati i ugrađivati po važećim tehničkim propisima za beton i armirani beton kao i opštim uslovima. U jediničnu cijenu je uračunat sav alat, materijal, transport,rad, njegovanje  i drugo, u skladu sa opštim opisom za ovu vrstu radova. Obračun po m3 ugrađenog betona zajedno sa oplatom.</t>
    </r>
  </si>
  <si>
    <t>Nabavka materijala i izrada anker ploča koje se ankerišu u AB ploču radi postavljanja i fiksiranja drvenih stubova. Anker ploče izbušiti na predviđenim mjestima prema detaljima iz projekta. Anker ploče prije montaže očistiti od masti i nečistoća i ofarbati temeljnom bojom, a zatim žavršnom bojom za metal (crna).
Obračun po kom.</t>
  </si>
  <si>
    <t>anker ploča 340 x 340 x 150mm</t>
  </si>
  <si>
    <t>anker ploča 310 x 310 x 150mm</t>
  </si>
  <si>
    <t>BRAVARSKI RADOVI -  UKUPNO</t>
  </si>
  <si>
    <t>5.02</t>
  </si>
  <si>
    <t>Nabavka i montaža drvenih jelovih greda - vjenčanica presjeka 15x15cm preko prethodno postavljenih stubova. Grede fiksirati za stubove sa samourezujućim vijcima. Na mjestima ukrštanja greda odraditi zarezivanje greda. Prije ugradnje drvo impregnirati i zaštititi hemijskim sredstvima i bezbojnim lakom po izboru projektanta.
Obračun po m3.</t>
  </si>
  <si>
    <t>Nabavka i montaža drvenih jelovih stubova presjeka 20x20cm i visine h=4m. Stubovi se postavljaju u prethodno postavljene anker ploče i fiksiraju se vijcima. Prije ugradnje drvo impregnirati i zaštititi hemijskim sredstvima i bezbojnim lakom po izboru projektanta.
Obračun po m3.</t>
  </si>
  <si>
    <t>5.03</t>
  </si>
  <si>
    <t>Nabavka i montaža drvenih jelovih greda za horizontalne veze, kosnike, nadvratne i podprozorne grede presjeka 10x15cm. Grede fiksirati sa samourezujućim vijcima. Prije ugradnje drvo impregnirati i zaštititi hemijskim sredstvima i bezbojnim lakom po izboru projektanta.
Obračun po m3.</t>
  </si>
  <si>
    <t>5.04</t>
  </si>
  <si>
    <t>5.05</t>
  </si>
  <si>
    <t>Nabavka i montaža drvenih jelovih greda za formiranje krovnih nosača (rešetki) presjeka 8x12cm. Prije ugradnje drvo impregnirati i zaštititi hemijskim sredstvima i bezbojnim lakom po izboru projektanta.
Obračun po m3.</t>
  </si>
  <si>
    <t>Nabavka i montaža drvenih jelovih dasaka za formiranje krovnih nosača (rešetki) debljine d=3cm, širine od 8 do 12cm. Rešetke formirati prema detaljima i prikazanim vezama iz projekta. Prije ugradnje drvo impregnirati i zaštititi hemijskim sredstvima i bezbojnim lakom po izboru projektanta.
Obračun po m3.</t>
  </si>
  <si>
    <t>daske 3 x 8cm</t>
  </si>
  <si>
    <t>daske 3 x 10cm</t>
  </si>
  <si>
    <t>daske 3 x 12cm</t>
  </si>
  <si>
    <t>5.06</t>
  </si>
  <si>
    <t>5.07</t>
  </si>
  <si>
    <t>Nabavka i montaža letve od jelovog drveta za postavljanje krovnog pokrivača presjeka 5x4cm. Letve fiksirati za rešetke sa samourezujućim vijcima. Prije ugradnje drvo impregnirati i zaštititi hemijskim sredstvima i bezbojnim lakom po izboru projektanta.
Obračun po m3.</t>
  </si>
  <si>
    <t>5.08</t>
  </si>
  <si>
    <t>Nabavka i montaža letve od jelovog drveta za postavljanje roštilja za zidnu oblogu od čeličnog plastificiranog sitnorebrastog lima u prostoriji br. 2 presjeka 5x5cm. Letve fiksirati za grede i stubove sa samourezujućim vijcima. Prije ugradnje drvo impregnirati i zaštititi hemijskim sredstvima i bezbojnim lakom po izboru projektanta.
Obračun po m3.</t>
  </si>
  <si>
    <t>Nabavka i montaža fasadnih drvenih jelovih dasaka debljine d=5cm, širine 12cm. Daske fiksirati za stubove sa samourezujućim vijcima. Prije ugradnje drvo impregnirati i zaštititi hemijskim sredstvima i bezbojnim lakom po izboru projektanta.
Obračun po m3.</t>
  </si>
  <si>
    <t xml:space="preserve">LIMARSKI  RADOVI </t>
  </si>
  <si>
    <t>LIMARSKI RADOVI - OPŠTI USLOVI</t>
  </si>
  <si>
    <t xml:space="preserve">Izvođač je dužan da izvrši sve radove iz ove normne grupe, kompletno,  kako   je precizirano:   opisima   pojedinih pozicija, opštim uslovima, normama  TU.XVII.  JUS.C.B4.081 </t>
  </si>
  <si>
    <t>JUS.C.E4.02  i tehničkim propisima. Tačno prema projektu.  U cijenu odgovarajućih pozicija (ili raspoređeno)  uračunati su i sledeći radovi, zajedno sa materijalom, bez  posebnih napomena u tekstu:</t>
  </si>
  <si>
    <t>Obiljžavanje,  snimanje  i  prenošenje  mjera  za   potrebe  radova.</t>
  </si>
  <si>
    <t>Formiranje potrebnih prevoja i okapnica, svi vezni, spojni i pomoćni materijali.</t>
  </si>
  <si>
    <t xml:space="preserve">Izrada, postavljanje, premještanje i  demontaža  skele  za  potrebe radova prema GN.601. </t>
  </si>
  <si>
    <t>Prije početka limarskih radova svi prethodni građevinski radovi moraju biti završeni kako bi se limarski radovi odvijali u normalnim uslovima. Gvozdeni djelovi koji dolaze u neposredan dodir sa površinom od pocinčanog lima moraju biti pocinčani odnosno izolovani olovnim limom. Ekseri i zakivci moraju biti od istog materijala kao i lim. Sve podloge preko kojih se postavlja lim moraju biti ravne i pripremljene za rad, kod podloga od betona i maltera moraju biti postavljene drvene paknice na određenom rasponu kao i krovna lepenka što se obračunava posebno. Nitovanje i lemljenje vršiti  kod krovova kod kojih se zahtijeva potpuna vodonepropustljivost. Sve opšivke šire od 50cm moraju biti snadbjevene trapezastim drvenim paknicama na razmaku od 50 cm. Širine pokrivke do 50cm nitovati i letovati. Sve okapnice izraditi širine 3cm odmaknute od zida 4cm, ivice pritegnuti uza zid pocinkovanom žicom i ekserom na razmaku od 25cm. Kod širine preko 50cm učvršćenje vršiti na sredini zida. Kod prozorskih solbanaka lim poviti najmanje 4cm i prikovati ekserčićima na razmaku do 5cm.</t>
  </si>
  <si>
    <t>LIMARSKI RADOVI - OPISI  POZICIJA</t>
  </si>
  <si>
    <t>LIMARSKI  RADOVI - UKUPNO</t>
  </si>
  <si>
    <t>6</t>
  </si>
  <si>
    <t>7.01</t>
  </si>
  <si>
    <t>Pokrivanje krova i nadstrešnica čeličnim plastificiranim trapeznim limom TR 60/175 debljine 0,70 mm, u boji po izboru projektanta. Pokrivanje izvesti po projektu, detaljima i uputstvu proizvođača i projektanta. Krovni pokrivač od čeličnog plastificiraog trapeznog lima se može primjeniti na krovovima sa padom ne manjim od 6%. Prije montaže krovnog lima, vrši se letvisanje sa letvama 40/50mm postavljenim poprečno na rogove. Pričvršćavanje krovnog profila se vrši na svakih 30-50 cm. Prije montaže proverava se ugao krova, odnosno utvrđivanje da li je krovna konstrukcija postavljena pod uglom od 90°. U slučaju da geometrija krova nije dobra, potrebno je odrediti kolika su odstupanja, od čije veličine zavisi i način na koji će ova odstupanja biti korigovana, da li bočnim sečenjem ili malim korekcijama na spojevima ploča. Obračun po m2 pokrivene površine - računato u nagibu, cijena obuhvata sav materijal, rad i potrebnu skelu. U cijeni izrade obloge krova ulazi i sav sitni spojni materijal.</t>
  </si>
  <si>
    <t>6.01</t>
  </si>
  <si>
    <t>6.02</t>
  </si>
  <si>
    <t>6.03</t>
  </si>
  <si>
    <t>Oblaganje zidova prostorije br. 2 čeličnim plastificiranim sitnorebrastim limom debljine 0,70 mm, u boji po izboru projektanta. Pokrivanje izvesti po projektu, detaljima i uputstvu proizvođača i projektanta. Prije montaže lima, vrši se postavljanje roštilja sa letvama 50/50mm. Obračun po m2 pokrivene površine, cijena obuhvata sav materijal, rad i potrebnu skelu. U cijeni izrade obloge ulazi i sav sitni spojni materijal</t>
  </si>
  <si>
    <r>
      <t xml:space="preserve">Izrada i montaža opšiva sljemena i vjetar lajsni ravnog čeličnog plastificiranog lima </t>
    </r>
    <r>
      <rPr>
        <b/>
        <sz val="10"/>
        <rFont val="Arial"/>
        <family val="2"/>
      </rPr>
      <t>d=0.7mm</t>
    </r>
    <r>
      <rPr>
        <sz val="10"/>
        <rFont val="Arial"/>
        <family val="2"/>
      </rPr>
      <t xml:space="preserve">, u boji po izboru projektanta . Pozicija obuhvata pripremu podloge i  vezivanje kompletno prema normativu. Izvesti u svemu prema projektu, odobrenom uzorku od strane projektanta.  Obračun po m1 izvedene opšivke, kompletno sa svim veznim i spojnim materijalom. </t>
    </r>
  </si>
  <si>
    <t xml:space="preserve">opšiv sljemena  -   rš=35cm.      </t>
  </si>
  <si>
    <t xml:space="preserve">vjetar lajsna na izbačenom krovu liftovskog okna - rš=40cm.      </t>
  </si>
  <si>
    <t>6.05</t>
  </si>
  <si>
    <t>6.04</t>
  </si>
  <si>
    <t xml:space="preserve">Izrada i montaža horizontalnih polukružnih olučnih cijevi prečnika r=14cm od čeličnog plastificiranog lima d=0,7mm, razvijene širine (RŠ) do 40 cm. Pojedine djelove olučnih cijevi uvući jedan u drugi minimum 50 mm i zalijepiti silikonom i nitnovati. Plastificirane  držače sa kukama postaviti na svakih 125cm (na svaku krovnu rešetku).
Obračun po m.     </t>
  </si>
  <si>
    <t xml:space="preserve">Izrada i montaža vertikalnih olučnih cijevi od čeličnog plastificiranog lima d=0,7mm, razvijene širine (RŠ) do 40 cm, prečnika 10cm. Pojedine djelove olučnih cijevi uvući jedan u drugi minimum 50 mm i zalijepiti silikonom i nitnovati. Plastificirane obujmice sa držačima postaviti na razmaku od 200 cm. Preko obujmica postaviti plastificiranu ukrasnu traku.
Obračun po m.     </t>
  </si>
  <si>
    <r>
      <t xml:space="preserve">Oznaka u projektu </t>
    </r>
    <r>
      <rPr>
        <b/>
        <sz val="10"/>
        <rFont val="Arial"/>
        <family val="2"/>
      </rPr>
      <t xml:space="preserve">1 </t>
    </r>
  </si>
  <si>
    <t>7</t>
  </si>
  <si>
    <t>STOLARSKI RADOVI</t>
  </si>
  <si>
    <t>Zidarska mjera otvora 400/280</t>
  </si>
  <si>
    <t>7.02</t>
  </si>
  <si>
    <t>STOLARSKI RADOVI -  UKUPNO</t>
  </si>
  <si>
    <r>
      <t xml:space="preserve">Oznaka u projektu </t>
    </r>
    <r>
      <rPr>
        <b/>
        <sz val="10"/>
        <rFont val="Arial"/>
        <family val="2"/>
      </rPr>
      <t>2</t>
    </r>
  </si>
  <si>
    <t>Zidarska mjera otvora 200/280</t>
  </si>
  <si>
    <t xml:space="preserve">- dvokrilna drvena vrata od punog četinarskog drveta
- ramovi drveni, spajaju se lijepkom i vijcima
- ramovi se fiksiraju za stubove vijcima
- okov i kvake su niklovani,šarke usadne i 3 po krilu i brava cilindrična
</t>
  </si>
  <si>
    <t>7.03</t>
  </si>
  <si>
    <r>
      <t xml:space="preserve">Oznaka u projektu </t>
    </r>
    <r>
      <rPr>
        <b/>
        <sz val="10"/>
        <rFont val="Arial"/>
        <family val="2"/>
      </rPr>
      <t>P1</t>
    </r>
  </si>
  <si>
    <t>Zidarska mjera otvora 230/90</t>
  </si>
  <si>
    <t xml:space="preserve">- trokrilna drveni prozor od punog četinarskog drveta
- ramovi drveni, spajaju se lijepkom i vijcima
- ramovi se fiksiraju za stubove vijcima
- staklo Flot 4mm zaptiveno odgovarajućim kitom
- krajnja krila fiksna, srednje krilo sa mogućnošću otvaranja na ventus sa polugom spuštenom na visinu od 1,6m od nivoa poda 
</t>
  </si>
  <si>
    <t>LIMARSKI RADOVI</t>
  </si>
  <si>
    <t>Operativna rezerva (5%)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</si>
</sst>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dd\.\ mmm\.\ yyyy\."/>
    <numFmt numFmtId="183" formatCode="[$-409]dddd\,\ mmmm\ dd\,\ yyyy"/>
    <numFmt numFmtId="184" formatCode="00000"/>
    <numFmt numFmtId="185" formatCode="#,##0.00\ [$€-1]"/>
    <numFmt numFmtId="186" formatCode="#.##0.00\ [$€-1]"/>
    <numFmt numFmtId="187" formatCode="0.00000"/>
    <numFmt numFmtId="188" formatCode="#.##0.00"/>
    <numFmt numFmtId="189" formatCode="_ * #,##0.00_)\ [$€-1]_ ;_ * \(#,##0.00\)\ [$€-1]_ ;_ * &quot;-&quot;??_)\ [$€-1]_ ;_ @_ "/>
    <numFmt numFmtId="190" formatCode="0.0"/>
  </numFmts>
  <fonts count="50">
    <font>
      <sz val="10"/>
      <name val="Arial"/>
      <family val="0"/>
    </font>
    <font>
      <b/>
      <sz val="10"/>
      <name val="Arial"/>
      <family val="2"/>
    </font>
    <font>
      <b/>
      <i/>
      <sz val="10"/>
      <name val="Arial"/>
      <family val="2"/>
    </font>
    <font>
      <b/>
      <i/>
      <sz val="11"/>
      <name val="Arial"/>
      <family val="2"/>
    </font>
    <font>
      <b/>
      <sz val="9"/>
      <name val="Arial"/>
      <family val="2"/>
    </font>
    <font>
      <i/>
      <sz val="10"/>
      <name val="Arial"/>
      <family val="2"/>
    </font>
    <font>
      <b/>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12">
    <xf numFmtId="0" fontId="0" fillId="0" borderId="0" xfId="0" applyAlignment="1">
      <alignment/>
    </xf>
    <xf numFmtId="4" fontId="0" fillId="0" borderId="0" xfId="0" applyNumberFormat="1" applyFont="1" applyFill="1" applyAlignment="1">
      <alignment horizontal="left" vertical="top" wrapText="1"/>
    </xf>
    <xf numFmtId="0" fontId="0" fillId="0" borderId="0" xfId="0" applyFont="1" applyFill="1" applyAlignment="1">
      <alignment horizontal="center"/>
    </xf>
    <xf numFmtId="49" fontId="0" fillId="0" borderId="0" xfId="0" applyNumberFormat="1" applyFont="1" applyFill="1" applyAlignment="1">
      <alignment horizontal="center"/>
    </xf>
    <xf numFmtId="0" fontId="0" fillId="0" borderId="0" xfId="0" applyFont="1" applyFill="1" applyAlignment="1">
      <alignment horizontal="left"/>
    </xf>
    <xf numFmtId="49" fontId="1" fillId="0" borderId="0" xfId="42" applyNumberFormat="1" applyFont="1" applyFill="1" applyAlignment="1">
      <alignment horizontal="center"/>
    </xf>
    <xf numFmtId="0" fontId="0" fillId="0" borderId="10" xfId="0" applyFont="1" applyFill="1" applyBorder="1" applyAlignment="1">
      <alignment horizontal="center"/>
    </xf>
    <xf numFmtId="49" fontId="0" fillId="0" borderId="10" xfId="0" applyNumberFormat="1" applyFont="1" applyFill="1" applyBorder="1" applyAlignment="1">
      <alignment horizontal="center"/>
    </xf>
    <xf numFmtId="0" fontId="0" fillId="0" borderId="0" xfId="0" applyFont="1" applyFill="1" applyBorder="1" applyAlignment="1">
      <alignment horizontal="center"/>
    </xf>
    <xf numFmtId="49" fontId="0" fillId="0" borderId="0" xfId="0" applyNumberFormat="1" applyFont="1" applyFill="1" applyBorder="1" applyAlignment="1">
      <alignment horizontal="center"/>
    </xf>
    <xf numFmtId="0" fontId="2" fillId="0" borderId="0" xfId="0" applyFont="1" applyFill="1" applyBorder="1" applyAlignment="1">
      <alignment horizontal="left"/>
    </xf>
    <xf numFmtId="49" fontId="2" fillId="0" borderId="0" xfId="0" applyNumberFormat="1" applyFont="1" applyFill="1" applyBorder="1" applyAlignment="1">
      <alignment horizontal="center"/>
    </xf>
    <xf numFmtId="0" fontId="5" fillId="0" borderId="0" xfId="0" applyFont="1" applyFill="1" applyAlignment="1">
      <alignment horizontal="left"/>
    </xf>
    <xf numFmtId="49" fontId="5" fillId="0" borderId="0" xfId="0" applyNumberFormat="1" applyFont="1" applyFill="1" applyAlignment="1">
      <alignment horizontal="center"/>
    </xf>
    <xf numFmtId="0" fontId="5" fillId="0" borderId="11" xfId="0" applyFont="1" applyFill="1" applyBorder="1" applyAlignment="1">
      <alignment horizontal="center"/>
    </xf>
    <xf numFmtId="0" fontId="0" fillId="0" borderId="0" xfId="0" applyFont="1" applyFill="1" applyAlignment="1">
      <alignment horizontal="justify" wrapText="1"/>
    </xf>
    <xf numFmtId="2"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2" fillId="0" borderId="0" xfId="0" applyFont="1" applyFill="1" applyBorder="1" applyAlignment="1">
      <alignment horizontal="center" wrapText="1"/>
    </xf>
    <xf numFmtId="0" fontId="2" fillId="0" borderId="0" xfId="0" applyFont="1" applyFill="1" applyAlignment="1">
      <alignment horizontal="justify" wrapText="1"/>
    </xf>
    <xf numFmtId="0" fontId="1" fillId="0" borderId="0" xfId="0" applyFont="1" applyFill="1" applyBorder="1" applyAlignment="1">
      <alignment horizontal="right" wrapText="1"/>
    </xf>
    <xf numFmtId="0" fontId="1" fillId="0" borderId="0" xfId="0" applyFont="1" applyFill="1" applyBorder="1" applyAlignment="1">
      <alignment horizontal="center" wrapText="1"/>
    </xf>
    <xf numFmtId="0" fontId="1" fillId="0" borderId="0" xfId="0" applyFont="1" applyFill="1" applyAlignment="1">
      <alignment horizontal="center" wrapText="1"/>
    </xf>
    <xf numFmtId="0" fontId="1" fillId="0" borderId="0" xfId="0" applyFont="1" applyFill="1" applyAlignment="1">
      <alignment horizontal="justify" wrapText="1"/>
    </xf>
    <xf numFmtId="2" fontId="5" fillId="0" borderId="0" xfId="0" applyNumberFormat="1" applyFont="1" applyFill="1" applyAlignment="1">
      <alignment/>
    </xf>
    <xf numFmtId="0" fontId="5" fillId="0" borderId="0" xfId="0" applyFont="1" applyFill="1" applyAlignment="1">
      <alignment/>
    </xf>
    <xf numFmtId="0" fontId="1" fillId="0" borderId="0" xfId="0" applyFont="1" applyFill="1" applyBorder="1" applyAlignment="1">
      <alignment horizontal="justify" wrapText="1"/>
    </xf>
    <xf numFmtId="2" fontId="0" fillId="0" borderId="10" xfId="0" applyNumberFormat="1"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horizontal="left" wrapText="1"/>
    </xf>
    <xf numFmtId="2" fontId="0" fillId="0" borderId="0" xfId="0" applyNumberFormat="1" applyFont="1" applyFill="1" applyBorder="1" applyAlignment="1">
      <alignment/>
    </xf>
    <xf numFmtId="0" fontId="0" fillId="0" borderId="0" xfId="0" applyFont="1" applyFill="1" applyBorder="1" applyAlignment="1">
      <alignment/>
    </xf>
    <xf numFmtId="4" fontId="1" fillId="0" borderId="0" xfId="0" applyNumberFormat="1" applyFont="1" applyFill="1" applyAlignment="1">
      <alignment horizontal="right" wrapText="1"/>
    </xf>
    <xf numFmtId="0" fontId="2" fillId="0" borderId="11" xfId="0" applyFont="1" applyFill="1" applyBorder="1" applyAlignment="1">
      <alignment horizontal="center" wrapText="1"/>
    </xf>
    <xf numFmtId="2" fontId="2" fillId="0" borderId="11" xfId="0" applyNumberFormat="1" applyFont="1" applyFill="1" applyBorder="1" applyAlignment="1">
      <alignment horizontal="center"/>
    </xf>
    <xf numFmtId="2" fontId="1" fillId="0" borderId="0" xfId="0" applyNumberFormat="1" applyFont="1" applyFill="1" applyBorder="1" applyAlignment="1">
      <alignment horizontal="center"/>
    </xf>
    <xf numFmtId="0" fontId="1" fillId="0" borderId="0" xfId="0" applyFont="1" applyFill="1" applyBorder="1" applyAlignment="1">
      <alignment horizontal="left" wrapText="1"/>
    </xf>
    <xf numFmtId="4" fontId="4" fillId="0" borderId="0" xfId="0" applyNumberFormat="1" applyFont="1" applyFill="1" applyAlignment="1">
      <alignment/>
    </xf>
    <xf numFmtId="2" fontId="1" fillId="0" borderId="0" xfId="0" applyNumberFormat="1" applyFont="1" applyFill="1" applyAlignment="1">
      <alignment/>
    </xf>
    <xf numFmtId="2" fontId="0" fillId="0" borderId="0" xfId="0" applyNumberFormat="1" applyFont="1" applyFill="1" applyAlignment="1">
      <alignment horizontal="right" wrapText="1"/>
    </xf>
    <xf numFmtId="4" fontId="1" fillId="0" borderId="0" xfId="0" applyNumberFormat="1" applyFont="1" applyFill="1" applyAlignment="1">
      <alignment horizontal="center" wrapText="1"/>
    </xf>
    <xf numFmtId="0" fontId="2" fillId="0" borderId="11" xfId="0" applyFont="1" applyFill="1" applyBorder="1" applyAlignment="1">
      <alignment horizontal="left" wrapText="1"/>
    </xf>
    <xf numFmtId="2" fontId="2" fillId="0" borderId="11" xfId="0" applyNumberFormat="1" applyFont="1" applyFill="1" applyBorder="1" applyAlignment="1">
      <alignment horizontal="left" wrapText="1"/>
    </xf>
    <xf numFmtId="0" fontId="5" fillId="0" borderId="11" xfId="0" applyFont="1" applyFill="1" applyBorder="1" applyAlignment="1">
      <alignment/>
    </xf>
    <xf numFmtId="2" fontId="1" fillId="0" borderId="0" xfId="0" applyNumberFormat="1"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applyAlignment="1">
      <alignment horizontal="left" wrapText="1"/>
    </xf>
    <xf numFmtId="0" fontId="5" fillId="0" borderId="0" xfId="0" applyFont="1" applyFill="1" applyBorder="1" applyAlignment="1">
      <alignment/>
    </xf>
    <xf numFmtId="4" fontId="1" fillId="0" borderId="0" xfId="0" applyNumberFormat="1" applyFont="1" applyFill="1" applyBorder="1" applyAlignment="1">
      <alignment horizontal="left" wrapText="1"/>
    </xf>
    <xf numFmtId="0" fontId="0" fillId="0" borderId="0" xfId="0" applyFont="1" applyFill="1" applyAlignment="1">
      <alignment/>
    </xf>
    <xf numFmtId="4" fontId="0" fillId="0" borderId="0" xfId="0" applyNumberFormat="1" applyFont="1" applyFill="1" applyAlignment="1">
      <alignment/>
    </xf>
    <xf numFmtId="4" fontId="2" fillId="0" borderId="11" xfId="0" applyNumberFormat="1" applyFont="1" applyFill="1" applyBorder="1" applyAlignment="1">
      <alignment horizontal="left" wrapText="1"/>
    </xf>
    <xf numFmtId="4" fontId="1" fillId="0" borderId="0" xfId="0" applyNumberFormat="1" applyFont="1" applyFill="1" applyAlignment="1">
      <alignment horizontal="left" wrapText="1"/>
    </xf>
    <xf numFmtId="4" fontId="5" fillId="0" borderId="0" xfId="0" applyNumberFormat="1" applyFont="1" applyFill="1" applyAlignment="1">
      <alignment/>
    </xf>
    <xf numFmtId="0" fontId="0" fillId="0" borderId="0" xfId="0" applyFont="1" applyFill="1" applyBorder="1" applyAlignment="1">
      <alignment/>
    </xf>
    <xf numFmtId="4" fontId="1" fillId="0" borderId="0" xfId="0" applyNumberFormat="1" applyFont="1" applyFill="1" applyBorder="1" applyAlignment="1">
      <alignment horizontal="right" wrapText="1"/>
    </xf>
    <xf numFmtId="49" fontId="1" fillId="0" borderId="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2" fontId="1" fillId="0" borderId="0" xfId="0" applyNumberFormat="1" applyFont="1" applyFill="1" applyBorder="1" applyAlignment="1">
      <alignment horizontal="center" wrapText="1"/>
    </xf>
    <xf numFmtId="0" fontId="2" fillId="0" borderId="0" xfId="0" applyFont="1" applyFill="1" applyBorder="1" applyAlignment="1">
      <alignment horizontal="justify" wrapText="1"/>
    </xf>
    <xf numFmtId="2" fontId="2" fillId="0" borderId="0" xfId="0" applyNumberFormat="1" applyFont="1" applyFill="1" applyBorder="1" applyAlignment="1">
      <alignment/>
    </xf>
    <xf numFmtId="0" fontId="2" fillId="0" borderId="0" xfId="0" applyFont="1" applyFill="1" applyBorder="1" applyAlignment="1">
      <alignment/>
    </xf>
    <xf numFmtId="2"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185" fontId="1" fillId="0" borderId="0" xfId="42" applyNumberFormat="1" applyFont="1" applyFill="1" applyBorder="1" applyAlignment="1">
      <alignment horizontal="right"/>
    </xf>
    <xf numFmtId="185" fontId="1" fillId="0" borderId="10" xfId="42" applyNumberFormat="1" applyFont="1" applyFill="1" applyBorder="1" applyAlignment="1">
      <alignment horizontal="right"/>
    </xf>
    <xf numFmtId="185" fontId="1" fillId="0" borderId="0" xfId="42" applyNumberFormat="1" applyFont="1" applyFill="1" applyBorder="1" applyAlignment="1">
      <alignment horizontal="center"/>
    </xf>
    <xf numFmtId="185" fontId="1" fillId="0" borderId="0" xfId="0" applyNumberFormat="1" applyFont="1" applyFill="1" applyBorder="1" applyAlignment="1">
      <alignment horizontal="right"/>
    </xf>
    <xf numFmtId="185" fontId="1" fillId="0" borderId="0" xfId="42" applyNumberFormat="1" applyFont="1" applyFill="1" applyAlignment="1">
      <alignment horizontal="right"/>
    </xf>
    <xf numFmtId="4" fontId="0" fillId="0" borderId="0" xfId="0" applyNumberFormat="1" applyFont="1" applyFill="1" applyAlignment="1">
      <alignment horizontal="justify" wrapText="1"/>
    </xf>
    <xf numFmtId="4" fontId="2" fillId="0" borderId="0" xfId="0" applyNumberFormat="1" applyFont="1" applyFill="1" applyAlignment="1">
      <alignment horizontal="justify" wrapText="1"/>
    </xf>
    <xf numFmtId="4" fontId="1" fillId="0" borderId="0" xfId="0" applyNumberFormat="1" applyFont="1" applyFill="1" applyBorder="1" applyAlignment="1">
      <alignment horizontal="center" wrapText="1"/>
    </xf>
    <xf numFmtId="4" fontId="1" fillId="0" borderId="12" xfId="0" applyNumberFormat="1" applyFont="1" applyFill="1" applyBorder="1" applyAlignment="1">
      <alignment horizontal="center" vertical="center" wrapText="1"/>
    </xf>
    <xf numFmtId="4" fontId="2" fillId="0" borderId="13" xfId="0" applyNumberFormat="1" applyFont="1" applyFill="1" applyBorder="1" applyAlignment="1">
      <alignment horizontal="center" wrapText="1"/>
    </xf>
    <xf numFmtId="4" fontId="1" fillId="0" borderId="14" xfId="0" applyNumberFormat="1" applyFont="1" applyFill="1" applyBorder="1" applyAlignment="1">
      <alignment horizontal="justify" wrapText="1"/>
    </xf>
    <xf numFmtId="4" fontId="2" fillId="0" borderId="11" xfId="0" applyNumberFormat="1" applyFont="1" applyFill="1" applyBorder="1" applyAlignment="1">
      <alignment horizontal="center" wrapText="1"/>
    </xf>
    <xf numFmtId="4" fontId="1" fillId="0" borderId="14" xfId="0" applyNumberFormat="1" applyFont="1" applyFill="1" applyBorder="1" applyAlignment="1">
      <alignment horizontal="left" wrapText="1"/>
    </xf>
    <xf numFmtId="4" fontId="1" fillId="0" borderId="0" xfId="0" applyNumberFormat="1" applyFont="1" applyFill="1" applyAlignment="1">
      <alignment/>
    </xf>
    <xf numFmtId="4" fontId="0" fillId="0" borderId="0" xfId="0" applyNumberFormat="1" applyFont="1" applyFill="1" applyBorder="1" applyAlignment="1">
      <alignment horizontal="justify" wrapText="1"/>
    </xf>
    <xf numFmtId="4" fontId="3" fillId="0" borderId="0" xfId="0" applyNumberFormat="1" applyFont="1" applyFill="1" applyAlignment="1">
      <alignment horizontal="center" wrapText="1"/>
    </xf>
    <xf numFmtId="4" fontId="2" fillId="0" borderId="0" xfId="0" applyNumberFormat="1" applyFont="1" applyFill="1" applyBorder="1" applyAlignment="1">
      <alignment horizontal="justify" wrapText="1"/>
    </xf>
    <xf numFmtId="185" fontId="1" fillId="0" borderId="13" xfId="42" applyNumberFormat="1" applyFont="1" applyFill="1" applyBorder="1" applyAlignment="1">
      <alignment horizontal="right"/>
    </xf>
    <xf numFmtId="0" fontId="0" fillId="0" borderId="0" xfId="0" applyFont="1" applyFill="1" applyAlignment="1">
      <alignment/>
    </xf>
    <xf numFmtId="185" fontId="1" fillId="0" borderId="0" xfId="42" applyNumberFormat="1" applyFont="1" applyFill="1" applyBorder="1" applyAlignment="1">
      <alignment horizontal="right" vertical="center"/>
    </xf>
    <xf numFmtId="4" fontId="3" fillId="0" borderId="15" xfId="0" applyNumberFormat="1" applyFont="1" applyFill="1" applyBorder="1" applyAlignment="1">
      <alignment horizontal="left" wrapText="1"/>
    </xf>
    <xf numFmtId="185" fontId="1" fillId="0" borderId="0" xfId="0" applyNumberFormat="1" applyFont="1" applyFill="1" applyAlignment="1">
      <alignment horizontal="right"/>
    </xf>
    <xf numFmtId="4" fontId="2" fillId="0" borderId="12" xfId="0" applyNumberFormat="1" applyFont="1" applyFill="1" applyBorder="1" applyAlignment="1">
      <alignment horizontal="center" vertical="center" wrapText="1"/>
    </xf>
    <xf numFmtId="4" fontId="0" fillId="0" borderId="0" xfId="0" applyNumberFormat="1" applyFont="1" applyFill="1" applyAlignment="1">
      <alignment horizontal="justify" vertical="top" wrapText="1"/>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49" fontId="0" fillId="0" borderId="0" xfId="0" applyNumberFormat="1" applyFont="1" applyFill="1" applyBorder="1" applyAlignment="1">
      <alignment horizontal="center"/>
    </xf>
    <xf numFmtId="49" fontId="0" fillId="0" borderId="10" xfId="0" applyNumberFormat="1" applyFont="1" applyFill="1" applyBorder="1" applyAlignment="1">
      <alignment horizontal="center"/>
    </xf>
    <xf numFmtId="0" fontId="2" fillId="0" borderId="11" xfId="0" applyFont="1" applyFill="1" applyBorder="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185" fontId="0" fillId="0" borderId="0" xfId="0" applyNumberFormat="1" applyFont="1" applyFill="1" applyBorder="1" applyAlignment="1">
      <alignment/>
    </xf>
    <xf numFmtId="0" fontId="3" fillId="0" borderId="0" xfId="0" applyFont="1" applyFill="1" applyBorder="1" applyAlignment="1">
      <alignment horizontal="center" wrapText="1"/>
    </xf>
    <xf numFmtId="2" fontId="3" fillId="0" borderId="0" xfId="0" applyNumberFormat="1" applyFont="1" applyFill="1" applyBorder="1" applyAlignment="1">
      <alignment horizontal="center" wrapText="1"/>
    </xf>
    <xf numFmtId="0" fontId="3" fillId="0" borderId="15" xfId="0" applyFont="1" applyFill="1" applyBorder="1" applyAlignment="1">
      <alignment horizontal="center" wrapText="1"/>
    </xf>
    <xf numFmtId="49" fontId="3" fillId="0" borderId="15"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4" fontId="3" fillId="0" borderId="0" xfId="0" applyNumberFormat="1" applyFont="1" applyFill="1" applyBorder="1" applyAlignment="1">
      <alignment horizontal="right" wrapText="1"/>
    </xf>
    <xf numFmtId="4" fontId="3" fillId="0" borderId="10" xfId="0" applyNumberFormat="1" applyFont="1" applyFill="1" applyBorder="1" applyAlignment="1">
      <alignment horizontal="left" wrapText="1"/>
    </xf>
    <xf numFmtId="0" fontId="3" fillId="0" borderId="10" xfId="0" applyFont="1" applyFill="1" applyBorder="1" applyAlignment="1">
      <alignment horizontal="justify" wrapText="1"/>
    </xf>
    <xf numFmtId="0" fontId="3" fillId="0" borderId="10" xfId="0" applyFont="1" applyFill="1" applyBorder="1" applyAlignment="1">
      <alignment horizontal="left"/>
    </xf>
    <xf numFmtId="49" fontId="3" fillId="0" borderId="10" xfId="0" applyNumberFormat="1" applyFont="1" applyFill="1" applyBorder="1" applyAlignment="1">
      <alignment horizontal="center"/>
    </xf>
    <xf numFmtId="2" fontId="3" fillId="0" borderId="10" xfId="0" applyNumberFormat="1" applyFont="1" applyFill="1" applyBorder="1" applyAlignment="1">
      <alignment/>
    </xf>
    <xf numFmtId="0" fontId="3" fillId="0" borderId="10" xfId="0" applyFont="1" applyFill="1" applyBorder="1" applyAlignment="1">
      <alignment/>
    </xf>
    <xf numFmtId="185" fontId="3" fillId="0" borderId="10" xfId="42" applyNumberFormat="1" applyFont="1" applyFill="1" applyBorder="1" applyAlignment="1">
      <alignment horizontal="right"/>
    </xf>
    <xf numFmtId="185" fontId="3" fillId="0" borderId="15" xfId="42" applyNumberFormat="1" applyFont="1" applyFill="1" applyBorder="1" applyAlignment="1">
      <alignment horizontal="right"/>
    </xf>
    <xf numFmtId="185" fontId="3" fillId="0" borderId="0" xfId="42" applyNumberFormat="1" applyFont="1" applyFill="1" applyBorder="1" applyAlignment="1">
      <alignment horizontal="right"/>
    </xf>
    <xf numFmtId="4" fontId="0" fillId="0" borderId="0" xfId="0" applyNumberFormat="1" applyFont="1" applyFill="1" applyAlignment="1">
      <alignment horizontal="justify" wrapText="1"/>
    </xf>
    <xf numFmtId="0" fontId="0" fillId="0" borderId="10" xfId="0" applyFont="1" applyFill="1" applyBorder="1" applyAlignment="1">
      <alignment/>
    </xf>
    <xf numFmtId="4" fontId="1" fillId="0" borderId="0" xfId="0" applyNumberFormat="1" applyFont="1" applyFill="1" applyAlignment="1">
      <alignment horizontal="justify" vertical="top" wrapText="1"/>
    </xf>
    <xf numFmtId="4" fontId="0" fillId="0" borderId="0" xfId="0" applyNumberFormat="1" applyFont="1" applyFill="1" applyAlignment="1">
      <alignment horizontal="justify" vertical="top" wrapText="1"/>
    </xf>
    <xf numFmtId="4" fontId="1" fillId="0" borderId="0" xfId="0" applyNumberFormat="1" applyFont="1" applyFill="1" applyAlignment="1">
      <alignment horizontal="justify" wrapText="1"/>
    </xf>
    <xf numFmtId="4" fontId="0" fillId="0" borderId="0" xfId="0" applyNumberFormat="1" applyFont="1" applyFill="1" applyBorder="1" applyAlignment="1">
      <alignment horizontal="justify" vertical="top" wrapText="1"/>
    </xf>
    <xf numFmtId="49" fontId="2" fillId="0" borderId="0" xfId="0" applyNumberFormat="1" applyFont="1" applyFill="1" applyBorder="1" applyAlignment="1">
      <alignment horizontal="left" wrapText="1"/>
    </xf>
    <xf numFmtId="2" fontId="2" fillId="0" borderId="0" xfId="0" applyNumberFormat="1" applyFont="1" applyFill="1" applyBorder="1" applyAlignment="1">
      <alignment horizontal="left" wrapText="1"/>
    </xf>
    <xf numFmtId="2" fontId="0" fillId="0" borderId="0" xfId="0" applyNumberFormat="1" applyFont="1" applyFill="1" applyAlignment="1">
      <alignment horizontal="center"/>
    </xf>
    <xf numFmtId="0" fontId="3" fillId="0" borderId="0" xfId="0" applyFont="1" applyFill="1" applyBorder="1" applyAlignment="1">
      <alignment horizontal="left" vertical="center" wrapText="1"/>
    </xf>
    <xf numFmtId="2" fontId="6" fillId="0" borderId="0" xfId="0" applyNumberFormat="1" applyFont="1" applyFill="1" applyAlignment="1">
      <alignment horizontal="right"/>
    </xf>
    <xf numFmtId="185" fontId="6" fillId="0" borderId="0" xfId="0" applyNumberFormat="1" applyFont="1" applyFill="1" applyAlignment="1">
      <alignment horizontal="right"/>
    </xf>
    <xf numFmtId="4" fontId="3" fillId="0" borderId="0" xfId="0" applyNumberFormat="1" applyFont="1" applyFill="1" applyBorder="1" applyAlignment="1">
      <alignment horizontal="left" wrapText="1"/>
    </xf>
    <xf numFmtId="4" fontId="1" fillId="0" borderId="14" xfId="0" applyNumberFormat="1" applyFont="1" applyFill="1" applyBorder="1" applyAlignment="1">
      <alignment horizontal="right" vertical="top" wrapText="1"/>
    </xf>
    <xf numFmtId="4" fontId="0" fillId="0" borderId="0" xfId="0" applyNumberFormat="1" applyFont="1" applyFill="1" applyAlignment="1">
      <alignment/>
    </xf>
    <xf numFmtId="2" fontId="0" fillId="0" borderId="0" xfId="0" applyNumberFormat="1" applyFont="1" applyFill="1" applyBorder="1" applyAlignment="1">
      <alignment/>
    </xf>
    <xf numFmtId="3" fontId="0" fillId="0" borderId="0" xfId="0" applyNumberFormat="1" applyFont="1" applyFill="1" applyAlignment="1">
      <alignment horizontal="right" wrapText="1"/>
    </xf>
    <xf numFmtId="4" fontId="0" fillId="0" borderId="0" xfId="0" applyNumberFormat="1" applyFont="1" applyFill="1" applyBorder="1" applyAlignment="1">
      <alignment/>
    </xf>
    <xf numFmtId="4" fontId="0" fillId="0" borderId="0" xfId="0" applyNumberFormat="1" applyFont="1" applyFill="1" applyBorder="1" applyAlignment="1">
      <alignment horizontal="left" wrapText="1"/>
    </xf>
    <xf numFmtId="4" fontId="0" fillId="0" borderId="10" xfId="0" applyNumberFormat="1" applyFont="1" applyFill="1" applyBorder="1" applyAlignment="1">
      <alignment/>
    </xf>
    <xf numFmtId="0" fontId="0" fillId="0" borderId="0" xfId="0" applyFont="1" applyFill="1" applyAlignment="1">
      <alignment/>
    </xf>
    <xf numFmtId="49" fontId="0" fillId="0" borderId="0" xfId="0" applyNumberFormat="1" applyFont="1" applyFill="1" applyBorder="1" applyAlignment="1" quotePrefix="1">
      <alignment horizontal="left" vertical="top" wrapText="1"/>
    </xf>
    <xf numFmtId="49" fontId="48" fillId="0" borderId="0" xfId="0" applyNumberFormat="1" applyFont="1" applyAlignment="1">
      <alignment horizontal="center" vertical="top"/>
    </xf>
    <xf numFmtId="0" fontId="0" fillId="0" borderId="0" xfId="0" applyFont="1" applyAlignment="1">
      <alignment horizontal="justify" wrapText="1"/>
    </xf>
    <xf numFmtId="0" fontId="0" fillId="0" borderId="0" xfId="0" applyFont="1" applyAlignment="1">
      <alignment horizontal="center"/>
    </xf>
    <xf numFmtId="49" fontId="0" fillId="0" borderId="0" xfId="0" applyNumberFormat="1" applyFont="1" applyAlignment="1">
      <alignment horizontal="center"/>
    </xf>
    <xf numFmtId="2" fontId="0" fillId="0" borderId="0" xfId="0" applyNumberFormat="1" applyFont="1" applyAlignment="1">
      <alignment/>
    </xf>
    <xf numFmtId="0" fontId="0" fillId="0" borderId="0" xfId="0" applyFont="1" applyAlignment="1">
      <alignment/>
    </xf>
    <xf numFmtId="49" fontId="1" fillId="0" borderId="0" xfId="0" applyNumberFormat="1" applyFont="1" applyAlignment="1">
      <alignment horizontal="center" vertical="top"/>
    </xf>
    <xf numFmtId="49" fontId="1" fillId="0" borderId="0" xfId="0" applyNumberFormat="1" applyFont="1" applyAlignment="1">
      <alignment horizontal="right" vertical="top"/>
    </xf>
    <xf numFmtId="4" fontId="1" fillId="0" borderId="0" xfId="0" applyNumberFormat="1" applyFont="1" applyAlignment="1">
      <alignment horizontal="right" wrapText="1"/>
    </xf>
    <xf numFmtId="0" fontId="0" fillId="0" borderId="10" xfId="0" applyFont="1" applyBorder="1" applyAlignment="1">
      <alignment horizontal="center"/>
    </xf>
    <xf numFmtId="49" fontId="0" fillId="0" borderId="10" xfId="0" applyNumberFormat="1" applyFont="1" applyBorder="1" applyAlignment="1">
      <alignment horizontal="center"/>
    </xf>
    <xf numFmtId="2" fontId="0" fillId="0" borderId="10" xfId="0" applyNumberFormat="1" applyFont="1" applyBorder="1" applyAlignment="1">
      <alignment/>
    </xf>
    <xf numFmtId="0" fontId="0" fillId="0" borderId="10" xfId="0" applyFont="1" applyBorder="1" applyAlignment="1">
      <alignment/>
    </xf>
    <xf numFmtId="4" fontId="0" fillId="0" borderId="0" xfId="0" applyNumberFormat="1" applyFont="1" applyAlignment="1">
      <alignment horizontal="justify" vertical="top" wrapText="1"/>
    </xf>
    <xf numFmtId="3" fontId="0" fillId="0" borderId="0" xfId="0" applyNumberFormat="1" applyFont="1" applyAlignment="1">
      <alignment horizontal="right" wrapText="1"/>
    </xf>
    <xf numFmtId="0" fontId="1" fillId="0" borderId="0" xfId="0" applyNumberFormat="1" applyFont="1" applyFill="1" applyAlignment="1">
      <alignment horizontal="center" vertical="top"/>
    </xf>
    <xf numFmtId="0" fontId="49" fillId="0" borderId="16" xfId="0" applyNumberFormat="1" applyFont="1" applyFill="1" applyBorder="1" applyAlignment="1">
      <alignment horizontal="center" vertical="top"/>
    </xf>
    <xf numFmtId="0" fontId="48" fillId="0" borderId="0" xfId="0" applyNumberFormat="1" applyFont="1" applyFill="1" applyAlignment="1">
      <alignment horizontal="center" vertical="top"/>
    </xf>
    <xf numFmtId="0" fontId="1" fillId="0" borderId="0" xfId="0" applyNumberFormat="1" applyFont="1" applyFill="1" applyBorder="1" applyAlignment="1">
      <alignment horizontal="center" vertical="top"/>
    </xf>
    <xf numFmtId="0" fontId="4" fillId="0" borderId="0" xfId="0" applyNumberFormat="1" applyFont="1" applyFill="1" applyAlignment="1">
      <alignment vertical="top"/>
    </xf>
    <xf numFmtId="0" fontId="1" fillId="0" borderId="0" xfId="0" applyNumberFormat="1" applyFont="1" applyFill="1" applyAlignment="1">
      <alignment horizontal="right" vertical="top"/>
    </xf>
    <xf numFmtId="0" fontId="3" fillId="0" borderId="0" xfId="0" applyNumberFormat="1" applyFont="1" applyFill="1" applyBorder="1" applyAlignment="1">
      <alignment horizontal="center" vertical="top"/>
    </xf>
    <xf numFmtId="0" fontId="3" fillId="0" borderId="10" xfId="0" applyNumberFormat="1" applyFont="1" applyFill="1" applyBorder="1" applyAlignment="1">
      <alignment horizontal="center" vertical="top"/>
    </xf>
    <xf numFmtId="0" fontId="3" fillId="0" borderId="17"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Alignment="1">
      <alignment/>
    </xf>
    <xf numFmtId="0" fontId="2" fillId="0" borderId="0" xfId="0" applyNumberFormat="1" applyFont="1" applyFill="1" applyBorder="1" applyAlignment="1">
      <alignment horizontal="center" vertical="top" wrapText="1"/>
    </xf>
    <xf numFmtId="0" fontId="0" fillId="0" borderId="0" xfId="0" applyNumberFormat="1" applyFont="1" applyFill="1" applyAlignment="1">
      <alignment vertical="top"/>
    </xf>
    <xf numFmtId="49" fontId="49" fillId="0" borderId="16" xfId="0" applyNumberFormat="1" applyFont="1" applyBorder="1" applyAlignment="1">
      <alignment horizontal="center" vertical="top"/>
    </xf>
    <xf numFmtId="4" fontId="2" fillId="0" borderId="13" xfId="0" applyNumberFormat="1" applyFont="1" applyBorder="1" applyAlignment="1">
      <alignment horizontal="center" wrapText="1"/>
    </xf>
    <xf numFmtId="0" fontId="2" fillId="0" borderId="0" xfId="0" applyFont="1" applyAlignment="1">
      <alignment horizontal="center" wrapText="1"/>
    </xf>
    <xf numFmtId="0" fontId="5" fillId="0" borderId="0" xfId="0" applyFont="1" applyAlignment="1">
      <alignment horizontal="center"/>
    </xf>
    <xf numFmtId="49" fontId="5" fillId="0" borderId="0" xfId="0" applyNumberFormat="1" applyFont="1" applyAlignment="1">
      <alignment horizontal="center"/>
    </xf>
    <xf numFmtId="2" fontId="5" fillId="0" borderId="0" xfId="0" applyNumberFormat="1" applyFont="1" applyAlignment="1">
      <alignment/>
    </xf>
    <xf numFmtId="0" fontId="5" fillId="0" borderId="0" xfId="0" applyFont="1" applyAlignment="1">
      <alignment/>
    </xf>
    <xf numFmtId="4" fontId="0" fillId="0" borderId="0" xfId="0" applyNumberFormat="1" applyFont="1" applyAlignment="1">
      <alignment horizontal="justify" wrapText="1"/>
    </xf>
    <xf numFmtId="4" fontId="0" fillId="0" borderId="0" xfId="0" applyNumberFormat="1" applyFont="1" applyAlignment="1">
      <alignment horizontal="justify" vertical="center" wrapText="1"/>
    </xf>
    <xf numFmtId="2" fontId="0" fillId="0" borderId="0" xfId="0" applyNumberFormat="1" applyFont="1" applyAlignment="1">
      <alignment horizontal="right" wrapText="1"/>
    </xf>
    <xf numFmtId="4" fontId="2" fillId="0" borderId="11" xfId="0" applyNumberFormat="1" applyFont="1" applyBorder="1" applyAlignment="1">
      <alignment horizontal="center" wrapText="1"/>
    </xf>
    <xf numFmtId="0" fontId="2" fillId="0" borderId="11" xfId="0" applyFont="1" applyBorder="1" applyAlignment="1">
      <alignment horizontal="center" wrapText="1"/>
    </xf>
    <xf numFmtId="2" fontId="2" fillId="0" borderId="11" xfId="0" applyNumberFormat="1" applyFont="1" applyBorder="1" applyAlignment="1">
      <alignment horizontal="center"/>
    </xf>
    <xf numFmtId="0" fontId="5" fillId="0" borderId="11" xfId="0" applyFont="1" applyBorder="1" applyAlignment="1">
      <alignment/>
    </xf>
    <xf numFmtId="0" fontId="49" fillId="0" borderId="0" xfId="0" applyNumberFormat="1" applyFont="1" applyFill="1" applyBorder="1" applyAlignment="1">
      <alignment horizontal="center" vertical="top"/>
    </xf>
    <xf numFmtId="0" fontId="2" fillId="0" borderId="0" xfId="0" applyFont="1" applyFill="1" applyBorder="1" applyAlignment="1">
      <alignment horizontal="center" vertical="center" wrapText="1"/>
    </xf>
    <xf numFmtId="49" fontId="49" fillId="0" borderId="0" xfId="0" applyNumberFormat="1" applyFont="1" applyBorder="1" applyAlignment="1">
      <alignment horizontal="center" vertical="top"/>
    </xf>
    <xf numFmtId="0" fontId="5" fillId="0" borderId="0" xfId="0" applyFont="1" applyBorder="1" applyAlignment="1">
      <alignment/>
    </xf>
    <xf numFmtId="0" fontId="0" fillId="0" borderId="0" xfId="0" applyFont="1" applyBorder="1" applyAlignment="1">
      <alignment horizontal="center"/>
    </xf>
    <xf numFmtId="49" fontId="0" fillId="0" borderId="0" xfId="0" applyNumberFormat="1" applyFont="1" applyBorder="1" applyAlignment="1">
      <alignment horizontal="center"/>
    </xf>
    <xf numFmtId="0" fontId="0" fillId="0" borderId="0" xfId="0" applyFont="1" applyBorder="1" applyAlignment="1">
      <alignment/>
    </xf>
    <xf numFmtId="0" fontId="5" fillId="0" borderId="0" xfId="0" applyFont="1" applyAlignment="1">
      <alignment horizontal="left"/>
    </xf>
    <xf numFmtId="4" fontId="1" fillId="0" borderId="14" xfId="0" applyNumberFormat="1" applyFont="1" applyBorder="1" applyAlignment="1">
      <alignment horizontal="left" wrapText="1"/>
    </xf>
    <xf numFmtId="0" fontId="1"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left"/>
    </xf>
    <xf numFmtId="4" fontId="1" fillId="0" borderId="0" xfId="0" applyNumberFormat="1" applyFont="1" applyAlignment="1">
      <alignment horizontal="left" wrapText="1"/>
    </xf>
    <xf numFmtId="4" fontId="2" fillId="0" borderId="11" xfId="0" applyNumberFormat="1" applyFont="1" applyBorder="1" applyAlignment="1">
      <alignment horizontal="left" wrapText="1"/>
    </xf>
    <xf numFmtId="0" fontId="2" fillId="0" borderId="11" xfId="0" applyFont="1" applyBorder="1" applyAlignment="1">
      <alignment horizontal="left" wrapText="1"/>
    </xf>
    <xf numFmtId="2" fontId="2" fillId="0" borderId="11" xfId="0" applyNumberFormat="1" applyFont="1" applyBorder="1" applyAlignment="1">
      <alignment horizontal="left" wrapText="1"/>
    </xf>
    <xf numFmtId="2" fontId="1" fillId="0" borderId="0" xfId="0" applyNumberFormat="1" applyFont="1" applyAlignment="1">
      <alignment horizontal="left" wrapText="1"/>
    </xf>
    <xf numFmtId="4" fontId="1" fillId="0" borderId="0" xfId="0" applyNumberFormat="1" applyFont="1" applyAlignment="1">
      <alignment horizontal="left" vertical="top" wrapText="1"/>
    </xf>
    <xf numFmtId="4" fontId="2" fillId="0" borderId="0" xfId="0" applyNumberFormat="1" applyFont="1" applyBorder="1" applyAlignment="1">
      <alignment horizontal="left" wrapText="1"/>
    </xf>
    <xf numFmtId="0" fontId="2" fillId="0" borderId="0" xfId="0" applyFont="1" applyBorder="1" applyAlignment="1">
      <alignment horizontal="left" wrapText="1"/>
    </xf>
    <xf numFmtId="2" fontId="2" fillId="0" borderId="0" xfId="0" applyNumberFormat="1" applyFont="1" applyBorder="1" applyAlignment="1">
      <alignment horizontal="left" wrapText="1"/>
    </xf>
    <xf numFmtId="4" fontId="5" fillId="0" borderId="0" xfId="0" applyNumberFormat="1" applyFont="1" applyAlignment="1">
      <alignment/>
    </xf>
    <xf numFmtId="49" fontId="0" fillId="0" borderId="0" xfId="0" applyNumberFormat="1" applyFont="1" applyAlignment="1" quotePrefix="1">
      <alignment horizontal="left" vertical="top" wrapText="1"/>
    </xf>
    <xf numFmtId="4" fontId="0" fillId="0" borderId="0" xfId="0" applyNumberFormat="1" applyFont="1" applyAlignment="1">
      <alignment horizontal="left" wrapText="1"/>
    </xf>
    <xf numFmtId="4" fontId="0" fillId="0" borderId="10" xfId="0" applyNumberFormat="1" applyFont="1" applyBorder="1" applyAlignment="1">
      <alignment/>
    </xf>
    <xf numFmtId="4" fontId="0" fillId="0" borderId="0" xfId="0" applyNumberFormat="1" applyFont="1" applyBorder="1" applyAlignment="1">
      <alignment/>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2" fontId="4" fillId="0" borderId="0" xfId="0" applyNumberFormat="1" applyFont="1" applyFill="1" applyBorder="1" applyAlignment="1">
      <alignment horizontal="center" vertical="center" wrapText="1"/>
    </xf>
    <xf numFmtId="0" fontId="7" fillId="0" borderId="0" xfId="0" applyFont="1" applyAlignment="1">
      <alignment horizontal="center" wrapText="1"/>
    </xf>
    <xf numFmtId="2" fontId="4" fillId="0" borderId="0" xfId="0" applyNumberFormat="1" applyFont="1" applyFill="1" applyBorder="1" applyAlignment="1">
      <alignment horizontal="center" vertical="center" wrapText="1"/>
    </xf>
    <xf numFmtId="0" fontId="7"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34</xdr:row>
      <xdr:rowOff>0</xdr:rowOff>
    </xdr:from>
    <xdr:ext cx="95250" cy="238125"/>
    <xdr:sp fLocksText="0">
      <xdr:nvSpPr>
        <xdr:cNvPr id="1" name="Text Box 1"/>
        <xdr:cNvSpPr txBox="1">
          <a:spLocks noChangeArrowheads="1"/>
        </xdr:cNvSpPr>
      </xdr:nvSpPr>
      <xdr:spPr>
        <a:xfrm>
          <a:off x="4295775" y="11229975"/>
          <a:ext cx="952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258"/>
  <sheetViews>
    <sheetView tabSelected="1" view="pageBreakPreview" zoomScaleSheetLayoutView="100" workbookViewId="0" topLeftCell="A205">
      <selection activeCell="G72" sqref="G72"/>
    </sheetView>
  </sheetViews>
  <sheetFormatPr defaultColWidth="9.140625" defaultRowHeight="12.75"/>
  <cols>
    <col min="1" max="1" width="2.421875" style="18" customWidth="1"/>
    <col min="2" max="2" width="7.7109375" style="165" customWidth="1"/>
    <col min="3" max="3" width="54.28125" style="51" customWidth="1"/>
    <col min="4" max="4" width="1.28515625" style="17" customWidth="1"/>
    <col min="5" max="5" width="6.28125" style="17" customWidth="1"/>
    <col min="6" max="6" width="2.00390625" style="17" bestFit="1" customWidth="1"/>
    <col min="7" max="7" width="10.28125" style="16" customWidth="1"/>
    <col min="8" max="8" width="2.00390625" style="17" customWidth="1"/>
    <col min="9" max="9" width="15.7109375" style="86" bestFit="1" customWidth="1"/>
    <col min="10" max="10" width="2.00390625" style="18" customWidth="1"/>
    <col min="11" max="16384" width="9.140625" style="18" customWidth="1"/>
  </cols>
  <sheetData>
    <row r="1" spans="2:9" ht="12.75">
      <c r="B1" s="151"/>
      <c r="C1" s="70"/>
      <c r="D1" s="15"/>
      <c r="E1" s="2"/>
      <c r="F1" s="3"/>
      <c r="I1" s="65"/>
    </row>
    <row r="2" spans="2:9" ht="13.5" thickBot="1">
      <c r="B2" s="151"/>
      <c r="C2" s="70"/>
      <c r="D2" s="15"/>
      <c r="E2" s="2"/>
      <c r="F2" s="3"/>
      <c r="I2" s="65"/>
    </row>
    <row r="3" spans="2:9" ht="39" customHeight="1" thickBot="1">
      <c r="B3" s="151"/>
      <c r="C3" s="87" t="s">
        <v>31</v>
      </c>
      <c r="D3" s="19"/>
      <c r="E3" s="2"/>
      <c r="F3" s="3"/>
      <c r="I3" s="65"/>
    </row>
    <row r="4" spans="2:9" ht="12.75">
      <c r="B4" s="151"/>
      <c r="C4" s="70"/>
      <c r="D4" s="15"/>
      <c r="E4" s="2"/>
      <c r="F4" s="3"/>
      <c r="I4" s="65"/>
    </row>
    <row r="5" spans="2:9" ht="12.75">
      <c r="B5" s="151"/>
      <c r="C5" s="70"/>
      <c r="D5" s="15"/>
      <c r="E5" s="2"/>
      <c r="F5" s="3"/>
      <c r="I5" s="65"/>
    </row>
    <row r="6" spans="2:9" ht="12.75">
      <c r="B6" s="151"/>
      <c r="C6" s="71" t="s">
        <v>2</v>
      </c>
      <c r="D6" s="20"/>
      <c r="E6" s="2"/>
      <c r="F6" s="3"/>
      <c r="I6" s="65"/>
    </row>
    <row r="7" spans="2:9" ht="27.75" customHeight="1">
      <c r="B7" s="151"/>
      <c r="C7" s="127" t="s">
        <v>96</v>
      </c>
      <c r="D7" s="21"/>
      <c r="E7" s="2"/>
      <c r="F7" s="3"/>
      <c r="I7" s="65"/>
    </row>
    <row r="8" spans="2:9" ht="12.75">
      <c r="B8" s="151"/>
      <c r="C8" s="72"/>
      <c r="D8" s="21"/>
      <c r="E8" s="2"/>
      <c r="F8" s="3"/>
      <c r="I8" s="65"/>
    </row>
    <row r="9" spans="2:9" ht="12.75">
      <c r="B9" s="151"/>
      <c r="C9" s="71" t="s">
        <v>3</v>
      </c>
      <c r="D9" s="20"/>
      <c r="E9" s="2"/>
      <c r="F9" s="3"/>
      <c r="I9" s="65"/>
    </row>
    <row r="10" spans="2:9" ht="26.25" customHeight="1">
      <c r="B10" s="151"/>
      <c r="C10" s="127" t="s">
        <v>97</v>
      </c>
      <c r="D10" s="21"/>
      <c r="E10" s="2"/>
      <c r="F10" s="3"/>
      <c r="I10" s="65"/>
    </row>
    <row r="11" spans="2:9" ht="12.75">
      <c r="B11" s="151"/>
      <c r="C11" s="56"/>
      <c r="D11" s="21"/>
      <c r="E11" s="2"/>
      <c r="F11" s="3"/>
      <c r="I11" s="65"/>
    </row>
    <row r="12" spans="2:9" ht="12.75">
      <c r="B12" s="151"/>
      <c r="C12" s="71" t="s">
        <v>4</v>
      </c>
      <c r="D12" s="20"/>
      <c r="E12" s="2"/>
      <c r="F12" s="3"/>
      <c r="I12" s="65"/>
    </row>
    <row r="13" spans="2:9" ht="25.5">
      <c r="B13" s="151"/>
      <c r="C13" s="127" t="s">
        <v>98</v>
      </c>
      <c r="D13" s="21"/>
      <c r="E13" s="2"/>
      <c r="F13" s="3"/>
      <c r="I13" s="65"/>
    </row>
    <row r="14" spans="2:9" ht="12.75">
      <c r="B14" s="151"/>
      <c r="C14" s="56"/>
      <c r="D14" s="21"/>
      <c r="E14" s="2"/>
      <c r="F14" s="3"/>
      <c r="I14" s="65"/>
    </row>
    <row r="15" spans="2:9" ht="12.75">
      <c r="B15" s="151"/>
      <c r="C15" s="56"/>
      <c r="D15" s="21"/>
      <c r="E15" s="2"/>
      <c r="F15" s="3"/>
      <c r="I15" s="65"/>
    </row>
    <row r="16" spans="2:9" ht="13.5" thickBot="1">
      <c r="B16" s="151"/>
      <c r="C16" s="56"/>
      <c r="D16" s="21"/>
      <c r="E16" s="2"/>
      <c r="F16" s="3"/>
      <c r="I16" s="65"/>
    </row>
    <row r="17" spans="2:9" ht="33.75" customHeight="1" thickBot="1">
      <c r="B17" s="151"/>
      <c r="C17" s="73" t="s">
        <v>5</v>
      </c>
      <c r="D17" s="22"/>
      <c r="E17" s="2"/>
      <c r="F17" s="3"/>
      <c r="I17" s="65"/>
    </row>
    <row r="18" spans="2:9" ht="12.75">
      <c r="B18" s="151"/>
      <c r="C18" s="41"/>
      <c r="D18" s="23"/>
      <c r="E18" s="2"/>
      <c r="F18" s="3"/>
      <c r="I18" s="65"/>
    </row>
    <row r="19" spans="2:9" ht="80.25" customHeight="1">
      <c r="B19" s="151"/>
      <c r="C19" s="88" t="s">
        <v>52</v>
      </c>
      <c r="D19" s="15"/>
      <c r="E19" s="2"/>
      <c r="F19" s="3"/>
      <c r="I19" s="65"/>
    </row>
    <row r="20" spans="2:9" ht="25.5">
      <c r="B20" s="151"/>
      <c r="C20" s="88" t="s">
        <v>53</v>
      </c>
      <c r="D20" s="15"/>
      <c r="E20" s="2"/>
      <c r="F20" s="3"/>
      <c r="I20" s="65"/>
    </row>
    <row r="21" spans="2:9" ht="12.75">
      <c r="B21" s="151"/>
      <c r="C21" s="1" t="s">
        <v>54</v>
      </c>
      <c r="D21" s="15"/>
      <c r="E21" s="2"/>
      <c r="F21" s="3"/>
      <c r="I21" s="65"/>
    </row>
    <row r="22" spans="2:9" ht="25.5">
      <c r="B22" s="151"/>
      <c r="C22" s="1" t="s">
        <v>6</v>
      </c>
      <c r="D22" s="15"/>
      <c r="E22" s="2"/>
      <c r="F22" s="3"/>
      <c r="I22" s="65"/>
    </row>
    <row r="23" spans="2:9" ht="76.5">
      <c r="B23" s="151"/>
      <c r="C23" s="88" t="s">
        <v>55</v>
      </c>
      <c r="D23" s="15"/>
      <c r="E23" s="2"/>
      <c r="F23" s="3"/>
      <c r="I23" s="65"/>
    </row>
    <row r="24" spans="2:9" ht="25.5">
      <c r="B24" s="151"/>
      <c r="C24" s="88" t="s">
        <v>7</v>
      </c>
      <c r="D24" s="15"/>
      <c r="E24" s="2"/>
      <c r="F24" s="3"/>
      <c r="I24" s="65"/>
    </row>
    <row r="25" spans="2:9" ht="12.75">
      <c r="B25" s="151"/>
      <c r="C25" s="88" t="s">
        <v>8</v>
      </c>
      <c r="D25" s="15"/>
      <c r="E25" s="2"/>
      <c r="F25" s="3"/>
      <c r="I25" s="65"/>
    </row>
    <row r="26" spans="2:9" ht="25.5">
      <c r="B26" s="151"/>
      <c r="C26" s="88" t="s">
        <v>56</v>
      </c>
      <c r="D26" s="15"/>
      <c r="E26" s="2"/>
      <c r="F26" s="3"/>
      <c r="I26" s="65"/>
    </row>
    <row r="27" spans="2:9" ht="25.5">
      <c r="B27" s="151"/>
      <c r="C27" s="117" t="s">
        <v>85</v>
      </c>
      <c r="D27" s="15"/>
      <c r="E27" s="2"/>
      <c r="F27" s="3"/>
      <c r="I27" s="65"/>
    </row>
    <row r="28" spans="2:9" ht="38.25">
      <c r="B28" s="151"/>
      <c r="C28" s="88" t="s">
        <v>9</v>
      </c>
      <c r="D28" s="15"/>
      <c r="E28" s="2"/>
      <c r="F28" s="3"/>
      <c r="I28" s="65"/>
    </row>
    <row r="29" spans="2:9" ht="63.75">
      <c r="B29" s="151"/>
      <c r="C29" s="88" t="s">
        <v>44</v>
      </c>
      <c r="D29" s="15"/>
      <c r="E29" s="2"/>
      <c r="F29" s="3"/>
      <c r="I29" s="65"/>
    </row>
    <row r="30" spans="2:9" ht="25.5">
      <c r="B30" s="151"/>
      <c r="C30" s="88" t="s">
        <v>47</v>
      </c>
      <c r="D30" s="15"/>
      <c r="E30" s="2"/>
      <c r="F30" s="3"/>
      <c r="I30" s="65"/>
    </row>
    <row r="31" spans="2:9" ht="25.5">
      <c r="B31" s="151"/>
      <c r="C31" s="88" t="s">
        <v>48</v>
      </c>
      <c r="D31" s="15"/>
      <c r="E31" s="2"/>
      <c r="F31" s="3"/>
      <c r="I31" s="65"/>
    </row>
    <row r="32" spans="2:9" ht="25.5">
      <c r="B32" s="151"/>
      <c r="C32" s="88" t="s">
        <v>57</v>
      </c>
      <c r="D32" s="15"/>
      <c r="E32" s="2"/>
      <c r="F32" s="3"/>
      <c r="I32" s="65"/>
    </row>
    <row r="33" spans="2:9" ht="25.5">
      <c r="B33" s="151"/>
      <c r="C33" s="88" t="s">
        <v>58</v>
      </c>
      <c r="D33" s="15"/>
      <c r="E33" s="2"/>
      <c r="F33" s="3"/>
      <c r="I33" s="65"/>
    </row>
    <row r="34" spans="2:9" ht="51">
      <c r="B34" s="151"/>
      <c r="C34" s="88" t="s">
        <v>59</v>
      </c>
      <c r="D34" s="15"/>
      <c r="E34" s="2"/>
      <c r="F34" s="3"/>
      <c r="I34" s="65"/>
    </row>
    <row r="35" spans="2:9" ht="102">
      <c r="B35" s="151"/>
      <c r="C35" s="88" t="s">
        <v>45</v>
      </c>
      <c r="D35" s="15"/>
      <c r="E35" s="2"/>
      <c r="F35" s="3"/>
      <c r="I35" s="65"/>
    </row>
    <row r="36" spans="2:9" ht="89.25">
      <c r="B36" s="151"/>
      <c r="C36" s="88" t="s">
        <v>72</v>
      </c>
      <c r="D36" s="15"/>
      <c r="E36" s="2"/>
      <c r="F36" s="3"/>
      <c r="I36" s="65"/>
    </row>
    <row r="37" spans="2:9" ht="12.75">
      <c r="B37" s="151"/>
      <c r="C37" s="88"/>
      <c r="D37" s="15"/>
      <c r="E37" s="2"/>
      <c r="F37" s="3"/>
      <c r="I37" s="65"/>
    </row>
    <row r="38" spans="2:9" ht="89.25">
      <c r="B38" s="151"/>
      <c r="C38" s="88" t="s">
        <v>33</v>
      </c>
      <c r="D38" s="15"/>
      <c r="E38" s="2"/>
      <c r="F38" s="3"/>
      <c r="I38" s="65"/>
    </row>
    <row r="39" spans="2:9" ht="51">
      <c r="B39" s="151"/>
      <c r="C39" s="116" t="s">
        <v>49</v>
      </c>
      <c r="D39" s="24"/>
      <c r="E39" s="2"/>
      <c r="F39" s="3"/>
      <c r="I39" s="65"/>
    </row>
    <row r="40" spans="2:9" ht="63.75">
      <c r="B40" s="151"/>
      <c r="C40" s="88" t="s">
        <v>34</v>
      </c>
      <c r="D40" s="15"/>
      <c r="E40" s="2"/>
      <c r="F40" s="3"/>
      <c r="I40" s="65"/>
    </row>
    <row r="41" spans="2:9" ht="38.25">
      <c r="B41" s="151"/>
      <c r="C41" s="88" t="s">
        <v>50</v>
      </c>
      <c r="D41" s="15"/>
      <c r="E41" s="2"/>
      <c r="F41" s="3"/>
      <c r="I41" s="65"/>
    </row>
    <row r="42" spans="2:9" ht="25.5">
      <c r="B42" s="151"/>
      <c r="C42" s="88" t="s">
        <v>35</v>
      </c>
      <c r="D42" s="15"/>
      <c r="E42" s="2"/>
      <c r="F42" s="3"/>
      <c r="I42" s="65"/>
    </row>
    <row r="43" spans="2:9" ht="25.5">
      <c r="B43" s="151"/>
      <c r="C43" s="88" t="s">
        <v>51</v>
      </c>
      <c r="D43" s="15"/>
      <c r="E43" s="2"/>
      <c r="F43" s="3"/>
      <c r="I43" s="65"/>
    </row>
    <row r="44" spans="2:9" ht="25.5">
      <c r="B44" s="151"/>
      <c r="C44" s="116" t="s">
        <v>12</v>
      </c>
      <c r="D44" s="24"/>
      <c r="E44" s="2"/>
      <c r="F44" s="3"/>
      <c r="I44" s="65"/>
    </row>
    <row r="45" spans="2:9" ht="12.75">
      <c r="B45" s="151"/>
      <c r="C45" s="70"/>
      <c r="D45" s="15"/>
      <c r="E45" s="2"/>
      <c r="F45" s="3"/>
      <c r="I45" s="65"/>
    </row>
    <row r="46" spans="2:9" ht="13.5" thickBot="1">
      <c r="B46" s="151"/>
      <c r="C46" s="70"/>
      <c r="D46" s="15"/>
      <c r="E46" s="2"/>
      <c r="F46" s="3"/>
      <c r="I46" s="65"/>
    </row>
    <row r="47" spans="2:9" s="26" customFormat="1" ht="13.5" thickBot="1">
      <c r="B47" s="152">
        <v>1</v>
      </c>
      <c r="C47" s="74" t="s">
        <v>15</v>
      </c>
      <c r="D47" s="19"/>
      <c r="E47" s="12"/>
      <c r="F47" s="13"/>
      <c r="G47" s="25"/>
      <c r="I47" s="65"/>
    </row>
    <row r="48" spans="2:9" ht="12.75">
      <c r="B48" s="151"/>
      <c r="C48" s="70"/>
      <c r="D48" s="15"/>
      <c r="E48" s="2"/>
      <c r="F48" s="3"/>
      <c r="I48" s="65"/>
    </row>
    <row r="49" spans="2:9" ht="12.75">
      <c r="B49" s="151"/>
      <c r="C49" s="77" t="s">
        <v>16</v>
      </c>
      <c r="D49" s="37"/>
      <c r="E49" s="4"/>
      <c r="F49" s="3"/>
      <c r="I49" s="65"/>
    </row>
    <row r="50" spans="2:9" ht="12.75">
      <c r="B50" s="151"/>
      <c r="C50" s="70"/>
      <c r="D50" s="15"/>
      <c r="E50" s="2"/>
      <c r="F50" s="3"/>
      <c r="I50" s="65"/>
    </row>
    <row r="51" spans="2:9" ht="51">
      <c r="B51" s="151"/>
      <c r="C51" s="114" t="s">
        <v>17</v>
      </c>
      <c r="D51" s="15"/>
      <c r="E51" s="2"/>
      <c r="F51" s="3"/>
      <c r="I51" s="65"/>
    </row>
    <row r="52" spans="2:9" ht="38.25">
      <c r="B52" s="151"/>
      <c r="C52" s="70" t="s">
        <v>36</v>
      </c>
      <c r="D52" s="15"/>
      <c r="E52" s="2"/>
      <c r="F52" s="3"/>
      <c r="I52" s="65"/>
    </row>
    <row r="53" spans="2:9" ht="14.25" customHeight="1">
      <c r="B53" s="151"/>
      <c r="C53" s="70" t="s">
        <v>46</v>
      </c>
      <c r="D53" s="15"/>
      <c r="E53" s="2"/>
      <c r="F53" s="3"/>
      <c r="I53" s="65"/>
    </row>
    <row r="54" spans="2:9" ht="12.75">
      <c r="B54" s="151"/>
      <c r="C54" s="70" t="s">
        <v>11</v>
      </c>
      <c r="D54" s="15"/>
      <c r="E54" s="2"/>
      <c r="F54" s="3"/>
      <c r="I54" s="65"/>
    </row>
    <row r="55" spans="2:9" ht="25.5">
      <c r="B55" s="151"/>
      <c r="C55" s="70" t="s">
        <v>18</v>
      </c>
      <c r="D55" s="15"/>
      <c r="E55" s="2"/>
      <c r="F55" s="3"/>
      <c r="I55" s="65"/>
    </row>
    <row r="56" spans="2:9" ht="25.5">
      <c r="B56" s="151"/>
      <c r="C56" s="70" t="s">
        <v>19</v>
      </c>
      <c r="D56" s="15"/>
      <c r="E56" s="2"/>
      <c r="F56" s="3"/>
      <c r="I56" s="65"/>
    </row>
    <row r="57" spans="2:9" ht="12.75">
      <c r="B57" s="151"/>
      <c r="C57" s="70" t="s">
        <v>20</v>
      </c>
      <c r="D57" s="15"/>
      <c r="E57" s="2"/>
      <c r="F57" s="3"/>
      <c r="I57" s="65"/>
    </row>
    <row r="58" spans="2:9" ht="25.5">
      <c r="B58" s="151"/>
      <c r="C58" s="114" t="s">
        <v>95</v>
      </c>
      <c r="D58" s="15"/>
      <c r="E58" s="2"/>
      <c r="F58" s="3"/>
      <c r="I58" s="65"/>
    </row>
    <row r="59" spans="2:9" ht="38.25">
      <c r="B59" s="151"/>
      <c r="C59" s="70" t="s">
        <v>21</v>
      </c>
      <c r="D59" s="15"/>
      <c r="E59" s="2"/>
      <c r="F59" s="3"/>
      <c r="I59" s="65"/>
    </row>
    <row r="60" spans="2:9" ht="51">
      <c r="B60" s="151"/>
      <c r="C60" s="70" t="s">
        <v>22</v>
      </c>
      <c r="D60" s="15"/>
      <c r="E60" s="2"/>
      <c r="F60" s="3"/>
      <c r="I60" s="65"/>
    </row>
    <row r="61" spans="2:9" ht="38.25">
      <c r="B61" s="151"/>
      <c r="C61" s="70" t="s">
        <v>37</v>
      </c>
      <c r="D61" s="15"/>
      <c r="E61" s="2"/>
      <c r="F61" s="3"/>
      <c r="I61" s="65"/>
    </row>
    <row r="62" spans="2:9" ht="18" customHeight="1">
      <c r="B62" s="151"/>
      <c r="C62" s="117" t="s">
        <v>23</v>
      </c>
      <c r="D62" s="15"/>
      <c r="E62" s="2"/>
      <c r="F62" s="3"/>
      <c r="I62" s="65"/>
    </row>
    <row r="63" spans="2:9" ht="15.75" customHeight="1">
      <c r="B63" s="151"/>
      <c r="C63" s="88" t="s">
        <v>24</v>
      </c>
      <c r="D63" s="15"/>
      <c r="E63" s="2"/>
      <c r="F63" s="3"/>
      <c r="I63" s="65"/>
    </row>
    <row r="64" spans="2:9" ht="25.5">
      <c r="B64" s="151"/>
      <c r="C64" s="88" t="s">
        <v>25</v>
      </c>
      <c r="D64" s="15"/>
      <c r="E64" s="2"/>
      <c r="F64" s="3"/>
      <c r="I64" s="65"/>
    </row>
    <row r="65" spans="2:9" ht="38.25">
      <c r="B65" s="151"/>
      <c r="C65" s="70" t="s">
        <v>38</v>
      </c>
      <c r="D65" s="15"/>
      <c r="E65" s="2"/>
      <c r="F65" s="3"/>
      <c r="I65" s="65"/>
    </row>
    <row r="66" spans="2:9" ht="89.25">
      <c r="B66" s="151"/>
      <c r="C66" s="70" t="s">
        <v>10</v>
      </c>
      <c r="D66" s="15"/>
      <c r="E66" s="2"/>
      <c r="F66" s="3"/>
      <c r="I66" s="65"/>
    </row>
    <row r="67" spans="2:9" ht="127.5">
      <c r="B67" s="151"/>
      <c r="C67" s="118" t="s">
        <v>94</v>
      </c>
      <c r="D67" s="15"/>
      <c r="E67" s="2"/>
      <c r="F67" s="3"/>
      <c r="I67" s="65"/>
    </row>
    <row r="68" spans="2:9" ht="12.75">
      <c r="B68" s="151"/>
      <c r="C68" s="53"/>
      <c r="D68" s="15"/>
      <c r="E68" s="2"/>
      <c r="F68" s="3"/>
      <c r="I68" s="65"/>
    </row>
    <row r="69" spans="2:9" ht="12.75">
      <c r="B69" s="151"/>
      <c r="C69" s="77" t="s">
        <v>73</v>
      </c>
      <c r="D69" s="22"/>
      <c r="E69" s="2"/>
      <c r="F69" s="3"/>
      <c r="I69" s="65"/>
    </row>
    <row r="70" spans="2:9" ht="12.75">
      <c r="B70" s="151"/>
      <c r="C70" s="70"/>
      <c r="D70" s="15"/>
      <c r="E70" s="2"/>
      <c r="F70" s="3"/>
      <c r="I70" s="65"/>
    </row>
    <row r="71" spans="2:9" ht="102">
      <c r="B71" s="153">
        <v>1.01</v>
      </c>
      <c r="C71" s="119" t="s">
        <v>99</v>
      </c>
      <c r="D71" s="15"/>
      <c r="E71" s="2"/>
      <c r="F71" s="3"/>
      <c r="I71" s="65"/>
    </row>
    <row r="72" spans="2:9" ht="12.75">
      <c r="B72" s="155"/>
      <c r="C72" s="38">
        <v>20</v>
      </c>
      <c r="D72" s="39"/>
      <c r="E72" s="89" t="s">
        <v>75</v>
      </c>
      <c r="F72" s="7" t="s">
        <v>13</v>
      </c>
      <c r="G72" s="28"/>
      <c r="H72" s="29" t="s">
        <v>14</v>
      </c>
      <c r="I72" s="66">
        <f>C72*G72</f>
        <v>0</v>
      </c>
    </row>
    <row r="73" spans="2:9" ht="12.75">
      <c r="B73" s="151"/>
      <c r="C73" s="78"/>
      <c r="D73" s="39"/>
      <c r="E73" s="2"/>
      <c r="F73" s="3"/>
      <c r="I73" s="65"/>
    </row>
    <row r="74" spans="2:9" ht="127.5">
      <c r="B74" s="153">
        <v>1.02</v>
      </c>
      <c r="C74" s="119" t="s">
        <v>100</v>
      </c>
      <c r="D74" s="15"/>
      <c r="E74" s="2"/>
      <c r="F74" s="3"/>
      <c r="I74" s="65"/>
    </row>
    <row r="75" spans="2:9" ht="12.75">
      <c r="B75" s="155"/>
      <c r="C75" s="38">
        <v>37.5</v>
      </c>
      <c r="D75" s="39"/>
      <c r="E75" s="6" t="s">
        <v>76</v>
      </c>
      <c r="F75" s="7" t="s">
        <v>13</v>
      </c>
      <c r="G75" s="28"/>
      <c r="H75" s="29" t="s">
        <v>14</v>
      </c>
      <c r="I75" s="66">
        <f>C75*G75</f>
        <v>0</v>
      </c>
    </row>
    <row r="76" spans="2:9" ht="12.75">
      <c r="B76" s="155"/>
      <c r="C76" s="38"/>
      <c r="D76" s="39"/>
      <c r="E76" s="8"/>
      <c r="F76" s="9"/>
      <c r="G76" s="31"/>
      <c r="H76" s="32"/>
      <c r="I76" s="65"/>
    </row>
    <row r="77" spans="2:9" ht="78.75" customHeight="1">
      <c r="B77" s="153">
        <v>1.03</v>
      </c>
      <c r="C77" s="117" t="s">
        <v>101</v>
      </c>
      <c r="D77" s="15"/>
      <c r="E77" s="2"/>
      <c r="F77" s="3"/>
      <c r="I77" s="65"/>
    </row>
    <row r="78" spans="2:9" ht="12.75">
      <c r="B78" s="155"/>
      <c r="C78" s="38">
        <v>3</v>
      </c>
      <c r="D78" s="39"/>
      <c r="E78" s="6" t="s">
        <v>76</v>
      </c>
      <c r="F78" s="7" t="s">
        <v>13</v>
      </c>
      <c r="G78" s="28"/>
      <c r="H78" s="29" t="s">
        <v>14</v>
      </c>
      <c r="I78" s="66">
        <f>C78*G78</f>
        <v>0</v>
      </c>
    </row>
    <row r="79" spans="2:9" ht="12.75">
      <c r="B79" s="155"/>
      <c r="C79" s="38"/>
      <c r="D79" s="39"/>
      <c r="E79" s="8"/>
      <c r="F79" s="9"/>
      <c r="G79" s="31"/>
      <c r="H79" s="32"/>
      <c r="I79" s="65"/>
    </row>
    <row r="80" spans="2:9" ht="89.25">
      <c r="B80" s="153">
        <v>1.04</v>
      </c>
      <c r="C80" s="117" t="s">
        <v>102</v>
      </c>
      <c r="D80" s="39"/>
      <c r="E80" s="8"/>
      <c r="F80" s="9"/>
      <c r="G80" s="129" t="s">
        <v>86</v>
      </c>
      <c r="H80" s="32"/>
      <c r="I80" s="65"/>
    </row>
    <row r="81" spans="2:9" ht="12.75">
      <c r="B81" s="155"/>
      <c r="C81" s="38">
        <v>7.7</v>
      </c>
      <c r="D81" s="39"/>
      <c r="E81" s="6" t="s">
        <v>76</v>
      </c>
      <c r="F81" s="7" t="s">
        <v>13</v>
      </c>
      <c r="G81" s="28"/>
      <c r="H81" s="29" t="s">
        <v>14</v>
      </c>
      <c r="I81" s="66">
        <f>C81*G81</f>
        <v>0</v>
      </c>
    </row>
    <row r="82" spans="2:9" ht="13.5" thickBot="1">
      <c r="B82" s="155"/>
      <c r="C82" s="38"/>
      <c r="D82" s="39"/>
      <c r="E82" s="8"/>
      <c r="F82" s="9"/>
      <c r="G82" s="31"/>
      <c r="H82" s="32"/>
      <c r="I82" s="65"/>
    </row>
    <row r="83" spans="2:9" s="26" customFormat="1" ht="13.5" thickBot="1">
      <c r="B83" s="152">
        <v>1</v>
      </c>
      <c r="C83" s="76" t="s">
        <v>62</v>
      </c>
      <c r="D83" s="34"/>
      <c r="E83" s="34"/>
      <c r="F83" s="34"/>
      <c r="G83" s="35"/>
      <c r="H83" s="14"/>
      <c r="I83" s="82">
        <f>SUM(I72:I81)</f>
        <v>0</v>
      </c>
    </row>
    <row r="84" spans="2:9" ht="12.75">
      <c r="B84" s="154"/>
      <c r="C84" s="72"/>
      <c r="D84" s="22"/>
      <c r="E84" s="22"/>
      <c r="F84" s="22"/>
      <c r="G84" s="36"/>
      <c r="H84" s="8"/>
      <c r="I84" s="65"/>
    </row>
    <row r="85" spans="2:9" ht="13.5" thickBot="1">
      <c r="B85" s="154"/>
      <c r="C85" s="72"/>
      <c r="D85" s="22"/>
      <c r="E85" s="22"/>
      <c r="F85" s="22"/>
      <c r="G85" s="36"/>
      <c r="H85" s="8"/>
      <c r="I85" s="65"/>
    </row>
    <row r="86" spans="2:9" s="26" customFormat="1" ht="13.5" thickBot="1">
      <c r="B86" s="152">
        <v>2</v>
      </c>
      <c r="C86" s="74" t="s">
        <v>27</v>
      </c>
      <c r="D86" s="19"/>
      <c r="E86" s="12"/>
      <c r="F86" s="13"/>
      <c r="G86" s="25"/>
      <c r="I86" s="65"/>
    </row>
    <row r="87" spans="2:9" ht="12.75">
      <c r="B87" s="151"/>
      <c r="C87" s="70"/>
      <c r="D87" s="15"/>
      <c r="E87" s="2"/>
      <c r="F87" s="3"/>
      <c r="I87" s="65"/>
    </row>
    <row r="88" spans="2:9" ht="12.75">
      <c r="B88" s="151"/>
      <c r="C88" s="75" t="s">
        <v>28</v>
      </c>
      <c r="D88" s="27"/>
      <c r="E88" s="4"/>
      <c r="F88" s="3"/>
      <c r="I88" s="65"/>
    </row>
    <row r="89" spans="2:9" ht="12.75">
      <c r="B89" s="151"/>
      <c r="C89" s="70"/>
      <c r="D89" s="15"/>
      <c r="E89" s="2"/>
      <c r="F89" s="3"/>
      <c r="I89" s="65"/>
    </row>
    <row r="90" spans="2:9" ht="102">
      <c r="B90" s="151"/>
      <c r="C90" s="70" t="s">
        <v>0</v>
      </c>
      <c r="D90" s="15"/>
      <c r="E90" s="2"/>
      <c r="F90" s="3"/>
      <c r="I90" s="65"/>
    </row>
    <row r="91" spans="2:9" ht="25.5">
      <c r="B91" s="151"/>
      <c r="C91" s="70" t="s">
        <v>68</v>
      </c>
      <c r="D91" s="15"/>
      <c r="E91" s="2"/>
      <c r="F91" s="3"/>
      <c r="I91" s="65"/>
    </row>
    <row r="92" spans="2:9" ht="12.75">
      <c r="B92" s="151"/>
      <c r="C92" s="70" t="s">
        <v>67</v>
      </c>
      <c r="D92" s="15"/>
      <c r="E92" s="2"/>
      <c r="F92" s="3"/>
      <c r="I92" s="65"/>
    </row>
    <row r="93" spans="2:9" ht="12.75">
      <c r="B93" s="151"/>
      <c r="C93" s="70" t="s">
        <v>69</v>
      </c>
      <c r="D93" s="15"/>
      <c r="E93" s="2"/>
      <c r="F93" s="3"/>
      <c r="I93" s="65"/>
    </row>
    <row r="94" spans="2:9" ht="12.75">
      <c r="B94" s="151"/>
      <c r="C94" s="70" t="s">
        <v>65</v>
      </c>
      <c r="D94" s="15"/>
      <c r="E94" s="2"/>
      <c r="F94" s="3"/>
      <c r="I94" s="65"/>
    </row>
    <row r="95" spans="2:9" ht="25.5">
      <c r="B95" s="151"/>
      <c r="C95" s="70" t="s">
        <v>63</v>
      </c>
      <c r="D95" s="15"/>
      <c r="E95" s="2"/>
      <c r="F95" s="3"/>
      <c r="I95" s="65"/>
    </row>
    <row r="96" spans="2:9" ht="38.25">
      <c r="B96" s="151"/>
      <c r="C96" s="70" t="s">
        <v>66</v>
      </c>
      <c r="D96" s="15"/>
      <c r="E96" s="2"/>
      <c r="F96" s="3"/>
      <c r="I96" s="65"/>
    </row>
    <row r="97" spans="2:9" ht="63.75">
      <c r="B97" s="151"/>
      <c r="C97" s="70" t="s">
        <v>32</v>
      </c>
      <c r="D97" s="15"/>
      <c r="E97" s="2"/>
      <c r="F97" s="3"/>
      <c r="I97" s="65"/>
    </row>
    <row r="98" spans="2:9" ht="63.75">
      <c r="B98" s="151"/>
      <c r="C98" s="88" t="s">
        <v>60</v>
      </c>
      <c r="D98" s="15"/>
      <c r="E98" s="2"/>
      <c r="F98" s="3"/>
      <c r="I98" s="65"/>
    </row>
    <row r="99" spans="2:9" ht="51">
      <c r="B99" s="151"/>
      <c r="C99" s="70" t="s">
        <v>64</v>
      </c>
      <c r="D99" s="15"/>
      <c r="E99" s="2"/>
      <c r="F99" s="3"/>
      <c r="I99" s="65"/>
    </row>
    <row r="100" spans="2:9" ht="38.25">
      <c r="B100" s="151"/>
      <c r="C100" s="70" t="s">
        <v>61</v>
      </c>
      <c r="D100" s="15"/>
      <c r="E100" s="2"/>
      <c r="F100" s="3"/>
      <c r="I100" s="65"/>
    </row>
    <row r="101" spans="2:9" ht="12.75">
      <c r="B101" s="151"/>
      <c r="C101" s="70"/>
      <c r="D101" s="15"/>
      <c r="E101" s="2"/>
      <c r="F101" s="3"/>
      <c r="I101" s="65"/>
    </row>
    <row r="102" spans="2:9" ht="12.75">
      <c r="B102" s="151"/>
      <c r="C102" s="77" t="s">
        <v>74</v>
      </c>
      <c r="D102" s="22"/>
      <c r="E102" s="2"/>
      <c r="F102" s="3"/>
      <c r="I102" s="65"/>
    </row>
    <row r="103" spans="2:9" ht="12.75">
      <c r="B103" s="151"/>
      <c r="C103" s="49"/>
      <c r="D103" s="22"/>
      <c r="E103" s="2"/>
      <c r="F103" s="3"/>
      <c r="I103" s="65"/>
    </row>
    <row r="104" spans="2:9" ht="117.75" customHeight="1">
      <c r="B104" s="153">
        <v>2.01</v>
      </c>
      <c r="C104" s="117" t="s">
        <v>103</v>
      </c>
      <c r="D104" s="15"/>
      <c r="E104" s="90"/>
      <c r="F104" s="3"/>
      <c r="I104" s="65"/>
    </row>
    <row r="105" spans="2:9" ht="12.75">
      <c r="B105" s="156"/>
      <c r="C105" s="33">
        <v>27.2</v>
      </c>
      <c r="D105" s="33"/>
      <c r="E105" s="6" t="s">
        <v>76</v>
      </c>
      <c r="F105" s="7" t="s">
        <v>13</v>
      </c>
      <c r="G105" s="28"/>
      <c r="H105" s="29" t="s">
        <v>14</v>
      </c>
      <c r="I105" s="66">
        <f>C105*G105</f>
        <v>0</v>
      </c>
    </row>
    <row r="106" spans="2:9" ht="13.5" thickBot="1">
      <c r="B106" s="156"/>
      <c r="C106" s="33"/>
      <c r="D106" s="33"/>
      <c r="E106" s="8"/>
      <c r="F106" s="9"/>
      <c r="G106" s="31"/>
      <c r="H106" s="32"/>
      <c r="I106" s="65"/>
    </row>
    <row r="107" spans="2:9" s="26" customFormat="1" ht="13.5" thickBot="1">
      <c r="B107" s="152">
        <v>2</v>
      </c>
      <c r="C107" s="52" t="s">
        <v>30</v>
      </c>
      <c r="D107" s="42"/>
      <c r="E107" s="42"/>
      <c r="F107" s="42"/>
      <c r="G107" s="43"/>
      <c r="H107" s="44"/>
      <c r="I107" s="82">
        <f>SUM(I100:I106)</f>
        <v>0</v>
      </c>
    </row>
    <row r="108" spans="2:9" ht="12.75">
      <c r="B108" s="154"/>
      <c r="C108" s="49"/>
      <c r="D108" s="37"/>
      <c r="E108" s="37"/>
      <c r="F108" s="37"/>
      <c r="G108" s="45"/>
      <c r="H108" s="32"/>
      <c r="I108" s="65"/>
    </row>
    <row r="109" spans="2:9" ht="13.5" thickBot="1">
      <c r="B109" s="154"/>
      <c r="C109" s="49"/>
      <c r="D109" s="37"/>
      <c r="E109" s="37"/>
      <c r="F109" s="37"/>
      <c r="G109" s="45"/>
      <c r="H109" s="32"/>
      <c r="I109" s="65"/>
    </row>
    <row r="110" spans="2:9" s="26" customFormat="1" ht="13.5" thickBot="1">
      <c r="B110" s="152">
        <v>3</v>
      </c>
      <c r="C110" s="74" t="s">
        <v>78</v>
      </c>
      <c r="D110" s="46"/>
      <c r="E110" s="46"/>
      <c r="F110" s="46"/>
      <c r="G110" s="47"/>
      <c r="H110" s="48"/>
      <c r="I110" s="67"/>
    </row>
    <row r="111" spans="2:9" s="50" customFormat="1" ht="12.75">
      <c r="B111" s="154"/>
      <c r="C111" s="49"/>
      <c r="D111" s="37"/>
      <c r="E111" s="37"/>
      <c r="F111" s="37"/>
      <c r="G111" s="49"/>
      <c r="H111" s="32"/>
      <c r="I111" s="67"/>
    </row>
    <row r="112" spans="2:9" s="50" customFormat="1" ht="12.75">
      <c r="B112" s="154"/>
      <c r="C112" s="75" t="s">
        <v>79</v>
      </c>
      <c r="D112" s="37"/>
      <c r="E112" s="37"/>
      <c r="F112" s="37"/>
      <c r="G112" s="49"/>
      <c r="H112" s="32"/>
      <c r="I112" s="67"/>
    </row>
    <row r="113" spans="2:9" s="50" customFormat="1" ht="12.75">
      <c r="B113" s="154"/>
      <c r="C113" s="49"/>
      <c r="D113" s="37"/>
      <c r="E113" s="37"/>
      <c r="F113" s="37"/>
      <c r="G113" s="49"/>
      <c r="H113" s="32"/>
      <c r="I113" s="67"/>
    </row>
    <row r="114" spans="2:9" s="50" customFormat="1" ht="51">
      <c r="B114" s="154"/>
      <c r="C114" s="70" t="s">
        <v>40</v>
      </c>
      <c r="D114" s="30"/>
      <c r="E114" s="30"/>
      <c r="F114" s="30"/>
      <c r="G114" s="49"/>
      <c r="H114" s="32"/>
      <c r="I114" s="67"/>
    </row>
    <row r="115" spans="2:9" s="50" customFormat="1" ht="89.25">
      <c r="B115" s="154"/>
      <c r="C115" s="114" t="s">
        <v>80</v>
      </c>
      <c r="D115" s="30"/>
      <c r="E115" s="30"/>
      <c r="F115" s="30"/>
      <c r="G115" s="49"/>
      <c r="H115" s="32"/>
      <c r="I115" s="67"/>
    </row>
    <row r="116" spans="2:9" s="50" customFormat="1" ht="12.75">
      <c r="B116" s="154"/>
      <c r="C116" s="49"/>
      <c r="D116" s="37"/>
      <c r="E116" s="37"/>
      <c r="F116" s="37"/>
      <c r="G116" s="49"/>
      <c r="H116" s="32"/>
      <c r="I116" s="67"/>
    </row>
    <row r="117" spans="2:9" ht="12.75">
      <c r="B117" s="151"/>
      <c r="C117" s="77" t="s">
        <v>39</v>
      </c>
      <c r="D117" s="22"/>
      <c r="E117" s="2"/>
      <c r="F117" s="3"/>
      <c r="I117" s="65"/>
    </row>
    <row r="118" spans="2:9" s="50" customFormat="1" ht="12.75">
      <c r="B118" s="154"/>
      <c r="C118" s="49"/>
      <c r="D118" s="37"/>
      <c r="E118" s="37"/>
      <c r="F118" s="37"/>
      <c r="G118" s="49"/>
      <c r="H118" s="32"/>
      <c r="I118" s="67"/>
    </row>
    <row r="119" spans="2:9" s="50" customFormat="1" ht="63.75">
      <c r="B119" s="153">
        <v>3.01</v>
      </c>
      <c r="C119" s="114" t="s">
        <v>93</v>
      </c>
      <c r="D119" s="37"/>
      <c r="E119" s="37"/>
      <c r="F119" s="37"/>
      <c r="G119" s="49"/>
      <c r="H119" s="32"/>
      <c r="I119" s="67"/>
    </row>
    <row r="120" spans="2:9" s="50" customFormat="1" ht="12.75">
      <c r="B120" s="151"/>
      <c r="C120" s="114"/>
      <c r="D120" s="37"/>
      <c r="E120" s="37"/>
      <c r="F120" s="37"/>
      <c r="G120" s="49"/>
      <c r="H120" s="32"/>
      <c r="I120" s="67"/>
    </row>
    <row r="121" spans="2:9" ht="12.75">
      <c r="B121" s="155"/>
      <c r="C121" s="38">
        <v>1807</v>
      </c>
      <c r="D121" s="39"/>
      <c r="E121" s="6" t="s">
        <v>77</v>
      </c>
      <c r="F121" s="7" t="s">
        <v>13</v>
      </c>
      <c r="G121" s="28"/>
      <c r="H121" s="29" t="s">
        <v>14</v>
      </c>
      <c r="I121" s="66">
        <f>C121*G121</f>
        <v>0</v>
      </c>
    </row>
    <row r="122" spans="2:9" ht="13.5" thickBot="1">
      <c r="B122" s="155"/>
      <c r="C122" s="38"/>
      <c r="D122" s="39"/>
      <c r="E122" s="8"/>
      <c r="F122" s="9"/>
      <c r="G122" s="31"/>
      <c r="H122" s="32"/>
      <c r="I122" s="65"/>
    </row>
    <row r="123" spans="2:9" s="26" customFormat="1" ht="13.5" thickBot="1">
      <c r="B123" s="152">
        <v>3</v>
      </c>
      <c r="C123" s="52" t="s">
        <v>83</v>
      </c>
      <c r="D123" s="42"/>
      <c r="E123" s="42"/>
      <c r="F123" s="42"/>
      <c r="G123" s="43"/>
      <c r="H123" s="44"/>
      <c r="I123" s="82">
        <f>SUM(I121:I121)</f>
        <v>0</v>
      </c>
    </row>
    <row r="124" spans="2:9" s="50" customFormat="1" ht="12.75">
      <c r="B124" s="154"/>
      <c r="C124" s="128"/>
      <c r="D124" s="37"/>
      <c r="E124" s="37"/>
      <c r="F124" s="37"/>
      <c r="G124" s="49"/>
      <c r="H124" s="32"/>
      <c r="I124" s="67"/>
    </row>
    <row r="125" spans="2:9" ht="13.5" thickBot="1">
      <c r="B125" s="154"/>
      <c r="C125" s="49"/>
      <c r="D125" s="37"/>
      <c r="E125" s="37"/>
      <c r="F125" s="37"/>
      <c r="G125" s="45"/>
      <c r="I125" s="65"/>
    </row>
    <row r="126" spans="2:9" s="26" customFormat="1" ht="13.5" thickBot="1">
      <c r="B126" s="152">
        <v>4</v>
      </c>
      <c r="C126" s="74" t="s">
        <v>92</v>
      </c>
      <c r="D126" s="19"/>
      <c r="E126" s="12"/>
      <c r="F126" s="13"/>
      <c r="G126" s="54"/>
      <c r="I126" s="65"/>
    </row>
    <row r="127" spans="2:9" ht="12.75">
      <c r="B127" s="154"/>
      <c r="C127" s="49"/>
      <c r="D127" s="37"/>
      <c r="E127" s="37"/>
      <c r="F127" s="37"/>
      <c r="G127" s="45"/>
      <c r="I127" s="65"/>
    </row>
    <row r="128" spans="2:9" ht="89.25">
      <c r="B128" s="153">
        <v>4.01</v>
      </c>
      <c r="C128" s="135" t="s">
        <v>104</v>
      </c>
      <c r="D128" s="37"/>
      <c r="E128" s="37"/>
      <c r="F128" s="37"/>
      <c r="G128" s="45"/>
      <c r="H128" s="18"/>
      <c r="I128" s="65"/>
    </row>
    <row r="129" spans="2:9" ht="12.75">
      <c r="B129" s="154"/>
      <c r="C129" s="132" t="s">
        <v>105</v>
      </c>
      <c r="D129" s="37"/>
      <c r="E129" s="37"/>
      <c r="F129" s="37"/>
      <c r="G129" s="45"/>
      <c r="H129" s="18"/>
      <c r="I129" s="65"/>
    </row>
    <row r="130" spans="2:9" ht="10.5" customHeight="1">
      <c r="B130" s="154"/>
      <c r="C130" s="33">
        <v>29</v>
      </c>
      <c r="D130" s="130"/>
      <c r="E130" s="89" t="s">
        <v>41</v>
      </c>
      <c r="F130" s="93" t="s">
        <v>13</v>
      </c>
      <c r="G130" s="133"/>
      <c r="H130" s="115" t="s">
        <v>14</v>
      </c>
      <c r="I130" s="66">
        <f>G130*C130</f>
        <v>0</v>
      </c>
    </row>
    <row r="131" spans="2:9" ht="12.75">
      <c r="B131" s="154"/>
      <c r="C131" s="132" t="s">
        <v>106</v>
      </c>
      <c r="D131" s="37"/>
      <c r="E131" s="37"/>
      <c r="F131" s="37"/>
      <c r="G131" s="45"/>
      <c r="H131" s="18"/>
      <c r="I131" s="65"/>
    </row>
    <row r="132" spans="2:9" ht="10.5" customHeight="1">
      <c r="B132" s="154"/>
      <c r="C132" s="33">
        <v>1</v>
      </c>
      <c r="D132" s="130"/>
      <c r="E132" s="89" t="s">
        <v>41</v>
      </c>
      <c r="F132" s="93" t="s">
        <v>13</v>
      </c>
      <c r="G132" s="133"/>
      <c r="H132" s="115" t="s">
        <v>14</v>
      </c>
      <c r="I132" s="66">
        <f>G132*C132</f>
        <v>0</v>
      </c>
    </row>
    <row r="133" spans="2:9" ht="10.5" customHeight="1" thickBot="1">
      <c r="B133" s="154"/>
      <c r="C133" s="33"/>
      <c r="D133" s="130"/>
      <c r="E133" s="91"/>
      <c r="F133" s="92"/>
      <c r="G133" s="131"/>
      <c r="H133" s="55"/>
      <c r="I133" s="65"/>
    </row>
    <row r="134" spans="2:9" ht="13.5" thickBot="1">
      <c r="B134" s="152">
        <v>4</v>
      </c>
      <c r="C134" s="94" t="s">
        <v>107</v>
      </c>
      <c r="D134" s="42"/>
      <c r="E134" s="42"/>
      <c r="F134" s="42"/>
      <c r="G134" s="42"/>
      <c r="H134" s="42"/>
      <c r="I134" s="82">
        <f>SUM(I129:I132)</f>
        <v>0</v>
      </c>
    </row>
    <row r="135" spans="2:9" ht="12.75">
      <c r="B135" s="180"/>
      <c r="C135" s="181"/>
      <c r="D135" s="46"/>
      <c r="E135" s="46"/>
      <c r="F135" s="46"/>
      <c r="G135" s="46"/>
      <c r="H135" s="46"/>
      <c r="I135" s="65"/>
    </row>
    <row r="136" spans="2:9" s="134" customFormat="1" ht="13.5" thickBot="1">
      <c r="B136" s="151"/>
      <c r="C136" s="33"/>
      <c r="D136" s="130"/>
      <c r="E136" s="91"/>
      <c r="F136" s="92"/>
      <c r="G136" s="131"/>
      <c r="H136" s="55"/>
      <c r="I136" s="65"/>
    </row>
    <row r="137" spans="2:9" s="141" customFormat="1" ht="13.5" thickBot="1">
      <c r="B137" s="166" t="s">
        <v>87</v>
      </c>
      <c r="C137" s="167" t="s">
        <v>90</v>
      </c>
      <c r="D137" s="168"/>
      <c r="E137" s="169"/>
      <c r="F137" s="170"/>
      <c r="G137" s="171"/>
      <c r="H137" s="172"/>
      <c r="I137" s="65"/>
    </row>
    <row r="138" spans="2:9" s="172" customFormat="1" ht="12.75">
      <c r="B138" s="142"/>
      <c r="C138" s="173"/>
      <c r="D138" s="137"/>
      <c r="E138" s="138"/>
      <c r="F138" s="139"/>
      <c r="G138" s="140"/>
      <c r="H138" s="141"/>
      <c r="I138" s="65"/>
    </row>
    <row r="139" spans="2:9" s="141" customFormat="1" ht="76.5">
      <c r="B139" s="136" t="s">
        <v>88</v>
      </c>
      <c r="C139" s="149" t="s">
        <v>110</v>
      </c>
      <c r="D139" s="137"/>
      <c r="E139" s="138"/>
      <c r="F139" s="139"/>
      <c r="G139" s="140"/>
      <c r="I139" s="65"/>
    </row>
    <row r="140" spans="2:9" s="141" customFormat="1" ht="12.75">
      <c r="B140" s="142"/>
      <c r="C140" s="144">
        <v>4.7</v>
      </c>
      <c r="D140" s="137"/>
      <c r="E140" s="145" t="s">
        <v>76</v>
      </c>
      <c r="F140" s="146" t="s">
        <v>13</v>
      </c>
      <c r="G140" s="147"/>
      <c r="H140" s="148" t="s">
        <v>14</v>
      </c>
      <c r="I140" s="66">
        <f>C140*G140</f>
        <v>0</v>
      </c>
    </row>
    <row r="141" spans="2:9" s="141" customFormat="1" ht="89.25">
      <c r="B141" s="136" t="s">
        <v>108</v>
      </c>
      <c r="C141" s="149" t="s">
        <v>109</v>
      </c>
      <c r="D141" s="137"/>
      <c r="E141" s="138"/>
      <c r="F141" s="139"/>
      <c r="G141" s="140"/>
      <c r="I141" s="65"/>
    </row>
    <row r="142" spans="2:9" s="141" customFormat="1" ht="12.75">
      <c r="B142" s="142"/>
      <c r="C142" s="144">
        <v>2</v>
      </c>
      <c r="D142" s="137"/>
      <c r="E142" s="145" t="s">
        <v>76</v>
      </c>
      <c r="F142" s="146" t="s">
        <v>13</v>
      </c>
      <c r="G142" s="147"/>
      <c r="H142" s="148" t="s">
        <v>14</v>
      </c>
      <c r="I142" s="66">
        <f>C142*G142</f>
        <v>0</v>
      </c>
    </row>
    <row r="143" spans="2:9" s="141" customFormat="1" ht="76.5">
      <c r="B143" s="136" t="s">
        <v>111</v>
      </c>
      <c r="C143" s="174" t="s">
        <v>112</v>
      </c>
      <c r="D143" s="137"/>
      <c r="E143" s="138"/>
      <c r="F143" s="139"/>
      <c r="G143" s="140"/>
      <c r="I143" s="65"/>
    </row>
    <row r="144" spans="2:9" s="141" customFormat="1" ht="12.75">
      <c r="B144" s="142"/>
      <c r="C144" s="144">
        <v>1.8</v>
      </c>
      <c r="D144" s="137"/>
      <c r="E144" s="145" t="s">
        <v>76</v>
      </c>
      <c r="F144" s="146" t="s">
        <v>13</v>
      </c>
      <c r="G144" s="147"/>
      <c r="H144" s="148" t="s">
        <v>14</v>
      </c>
      <c r="I144" s="66">
        <f>C144*G144</f>
        <v>0</v>
      </c>
    </row>
    <row r="145" spans="2:9" s="141" customFormat="1" ht="63.75">
      <c r="B145" s="136" t="s">
        <v>113</v>
      </c>
      <c r="C145" s="149" t="s">
        <v>115</v>
      </c>
      <c r="D145" s="137"/>
      <c r="E145" s="138"/>
      <c r="F145" s="139"/>
      <c r="G145" s="140"/>
      <c r="I145" s="65"/>
    </row>
    <row r="146" spans="2:9" s="141" customFormat="1" ht="12.75">
      <c r="B146" s="142"/>
      <c r="C146" s="144">
        <v>1.8</v>
      </c>
      <c r="D146" s="137"/>
      <c r="E146" s="145" t="s">
        <v>76</v>
      </c>
      <c r="F146" s="146" t="s">
        <v>13</v>
      </c>
      <c r="G146" s="147"/>
      <c r="H146" s="148" t="s">
        <v>14</v>
      </c>
      <c r="I146" s="66">
        <f>C146*G146</f>
        <v>0</v>
      </c>
    </row>
    <row r="147" spans="2:9" s="141" customFormat="1" ht="81.75" customHeight="1">
      <c r="B147" s="136" t="s">
        <v>114</v>
      </c>
      <c r="C147" s="149" t="s">
        <v>116</v>
      </c>
      <c r="D147" s="137"/>
      <c r="E147" s="138"/>
      <c r="F147" s="139"/>
      <c r="G147" s="140"/>
      <c r="I147" s="65"/>
    </row>
    <row r="148" spans="2:9" s="141" customFormat="1" ht="12.75">
      <c r="B148" s="136"/>
      <c r="C148" s="149" t="s">
        <v>117</v>
      </c>
      <c r="D148" s="137"/>
      <c r="E148" s="138"/>
      <c r="F148" s="139"/>
      <c r="G148" s="140"/>
      <c r="I148" s="65"/>
    </row>
    <row r="149" spans="2:9" s="141" customFormat="1" ht="12.75">
      <c r="B149" s="142"/>
      <c r="C149" s="144">
        <v>0.3</v>
      </c>
      <c r="D149" s="137"/>
      <c r="E149" s="145" t="s">
        <v>76</v>
      </c>
      <c r="F149" s="146" t="s">
        <v>13</v>
      </c>
      <c r="G149" s="147"/>
      <c r="H149" s="148" t="s">
        <v>14</v>
      </c>
      <c r="I149" s="66">
        <f>C149*G149</f>
        <v>0</v>
      </c>
    </row>
    <row r="150" spans="2:9" s="141" customFormat="1" ht="12.75">
      <c r="B150" s="136"/>
      <c r="C150" s="149" t="s">
        <v>118</v>
      </c>
      <c r="D150" s="137"/>
      <c r="E150" s="138"/>
      <c r="F150" s="139"/>
      <c r="G150" s="140"/>
      <c r="I150" s="65"/>
    </row>
    <row r="151" spans="2:9" s="141" customFormat="1" ht="12.75">
      <c r="B151" s="142"/>
      <c r="C151" s="144">
        <v>0.15</v>
      </c>
      <c r="D151" s="137"/>
      <c r="E151" s="145" t="s">
        <v>76</v>
      </c>
      <c r="F151" s="146" t="s">
        <v>13</v>
      </c>
      <c r="G151" s="147"/>
      <c r="H151" s="148" t="s">
        <v>14</v>
      </c>
      <c r="I151" s="66">
        <f>C151*G151</f>
        <v>0</v>
      </c>
    </row>
    <row r="152" spans="2:9" s="141" customFormat="1" ht="12.75">
      <c r="B152" s="136"/>
      <c r="C152" s="149" t="s">
        <v>119</v>
      </c>
      <c r="D152" s="137"/>
      <c r="E152" s="138"/>
      <c r="F152" s="139"/>
      <c r="G152" s="140"/>
      <c r="I152" s="65"/>
    </row>
    <row r="153" spans="2:9" s="141" customFormat="1" ht="12.75">
      <c r="B153" s="142"/>
      <c r="C153" s="144">
        <v>0.1</v>
      </c>
      <c r="D153" s="137"/>
      <c r="E153" s="145" t="s">
        <v>76</v>
      </c>
      <c r="F153" s="146" t="s">
        <v>13</v>
      </c>
      <c r="G153" s="147"/>
      <c r="H153" s="148" t="s">
        <v>14</v>
      </c>
      <c r="I153" s="66">
        <f>C153*G153</f>
        <v>0</v>
      </c>
    </row>
    <row r="154" spans="2:9" s="141" customFormat="1" ht="76.5">
      <c r="B154" s="136" t="s">
        <v>120</v>
      </c>
      <c r="C154" s="149" t="s">
        <v>125</v>
      </c>
      <c r="D154" s="137"/>
      <c r="E154" s="138"/>
      <c r="F154" s="139"/>
      <c r="G154" s="140"/>
      <c r="I154" s="65"/>
    </row>
    <row r="155" spans="2:9" s="141" customFormat="1" ht="12.75">
      <c r="B155" s="142"/>
      <c r="C155" s="144">
        <v>4.5</v>
      </c>
      <c r="D155" s="137"/>
      <c r="E155" s="145" t="s">
        <v>76</v>
      </c>
      <c r="F155" s="146" t="s">
        <v>13</v>
      </c>
      <c r="G155" s="147"/>
      <c r="H155" s="148" t="s">
        <v>14</v>
      </c>
      <c r="I155" s="66">
        <f>C155*G155</f>
        <v>0</v>
      </c>
    </row>
    <row r="156" spans="2:9" s="141" customFormat="1" ht="76.5">
      <c r="B156" s="136" t="s">
        <v>121</v>
      </c>
      <c r="C156" s="149" t="s">
        <v>122</v>
      </c>
      <c r="D156" s="137"/>
      <c r="E156" s="138"/>
      <c r="F156" s="139"/>
      <c r="G156" s="140"/>
      <c r="I156" s="65"/>
    </row>
    <row r="157" spans="2:9" s="141" customFormat="1" ht="12.75">
      <c r="B157" s="142"/>
      <c r="C157" s="144">
        <v>1</v>
      </c>
      <c r="D157" s="137"/>
      <c r="E157" s="145" t="s">
        <v>76</v>
      </c>
      <c r="F157" s="146" t="s">
        <v>13</v>
      </c>
      <c r="G157" s="147"/>
      <c r="H157" s="148" t="s">
        <v>14</v>
      </c>
      <c r="I157" s="66">
        <f>C157*G157</f>
        <v>0</v>
      </c>
    </row>
    <row r="158" spans="2:9" s="141" customFormat="1" ht="89.25">
      <c r="B158" s="136" t="s">
        <v>123</v>
      </c>
      <c r="C158" s="149" t="s">
        <v>124</v>
      </c>
      <c r="D158" s="137"/>
      <c r="E158" s="138"/>
      <c r="F158" s="139"/>
      <c r="G158" s="140"/>
      <c r="I158" s="65"/>
    </row>
    <row r="159" spans="2:9" s="141" customFormat="1" ht="12.75">
      <c r="B159" s="142"/>
      <c r="C159" s="144">
        <v>0.95</v>
      </c>
      <c r="D159" s="137"/>
      <c r="E159" s="145" t="s">
        <v>76</v>
      </c>
      <c r="F159" s="146" t="s">
        <v>13</v>
      </c>
      <c r="G159" s="147"/>
      <c r="H159" s="148" t="s">
        <v>14</v>
      </c>
      <c r="I159" s="66">
        <f>C159*G159</f>
        <v>0</v>
      </c>
    </row>
    <row r="160" spans="2:9" s="141" customFormat="1" ht="13.5" thickBot="1">
      <c r="B160" s="143"/>
      <c r="C160" s="144"/>
      <c r="D160" s="175"/>
      <c r="E160" s="138"/>
      <c r="F160" s="139"/>
      <c r="G160" s="140"/>
      <c r="I160" s="65"/>
    </row>
    <row r="161" spans="2:9" s="141" customFormat="1" ht="13.5" thickBot="1">
      <c r="B161" s="166" t="s">
        <v>87</v>
      </c>
      <c r="C161" s="176" t="s">
        <v>91</v>
      </c>
      <c r="D161" s="177"/>
      <c r="E161" s="177"/>
      <c r="F161" s="177"/>
      <c r="G161" s="178"/>
      <c r="H161" s="179"/>
      <c r="I161" s="82">
        <f>SUM(I140:I160)</f>
        <v>0</v>
      </c>
    </row>
    <row r="162" spans="2:9" ht="12.75">
      <c r="B162" s="151"/>
      <c r="C162" s="70"/>
      <c r="D162" s="15"/>
      <c r="E162" s="2"/>
      <c r="F162" s="3"/>
      <c r="I162" s="65"/>
    </row>
    <row r="163" spans="2:9" ht="13.5" thickBot="1">
      <c r="B163" s="156"/>
      <c r="C163" s="70"/>
      <c r="D163" s="40"/>
      <c r="E163" s="2"/>
      <c r="F163" s="3"/>
      <c r="I163" s="65"/>
    </row>
    <row r="164" spans="2:9" s="172" customFormat="1" ht="13.5" thickBot="1">
      <c r="B164" s="166" t="s">
        <v>136</v>
      </c>
      <c r="C164" s="167" t="s">
        <v>126</v>
      </c>
      <c r="D164" s="168"/>
      <c r="E164" s="187"/>
      <c r="F164" s="170"/>
      <c r="G164" s="171"/>
      <c r="I164" s="65"/>
    </row>
    <row r="165" spans="2:9" s="141" customFormat="1" ht="12.75">
      <c r="B165" s="142"/>
      <c r="C165" s="173"/>
      <c r="D165" s="137"/>
      <c r="E165" s="138"/>
      <c r="F165" s="139"/>
      <c r="G165" s="140"/>
      <c r="I165" s="65"/>
    </row>
    <row r="166" spans="2:9" s="141" customFormat="1" ht="12.75">
      <c r="B166" s="142"/>
      <c r="C166" s="188" t="s">
        <v>127</v>
      </c>
      <c r="D166" s="189"/>
      <c r="E166" s="190"/>
      <c r="F166" s="139"/>
      <c r="G166" s="140"/>
      <c r="I166" s="65"/>
    </row>
    <row r="167" spans="2:9" s="141" customFormat="1" ht="12.75">
      <c r="B167" s="142"/>
      <c r="C167" s="173"/>
      <c r="D167" s="137"/>
      <c r="E167" s="138"/>
      <c r="F167" s="139"/>
      <c r="G167" s="140"/>
      <c r="I167" s="65"/>
    </row>
    <row r="168" spans="2:9" s="141" customFormat="1" ht="38.25">
      <c r="B168" s="142"/>
      <c r="C168" s="173" t="s">
        <v>128</v>
      </c>
      <c r="D168" s="137"/>
      <c r="E168" s="138"/>
      <c r="F168" s="139"/>
      <c r="G168" s="140"/>
      <c r="I168" s="65"/>
    </row>
    <row r="169" spans="2:9" s="141" customFormat="1" ht="51">
      <c r="B169" s="142"/>
      <c r="C169" s="149" t="s">
        <v>129</v>
      </c>
      <c r="D169" s="137"/>
      <c r="E169" s="138"/>
      <c r="F169" s="139"/>
      <c r="G169" s="140"/>
      <c r="I169" s="65"/>
    </row>
    <row r="170" spans="2:9" s="141" customFormat="1" ht="25.5">
      <c r="B170" s="142"/>
      <c r="C170" s="149" t="s">
        <v>130</v>
      </c>
      <c r="D170" s="137"/>
      <c r="E170" s="138"/>
      <c r="F170" s="139"/>
      <c r="G170" s="140"/>
      <c r="I170" s="65"/>
    </row>
    <row r="171" spans="2:9" s="141" customFormat="1" ht="25.5">
      <c r="B171" s="142"/>
      <c r="C171" s="149" t="s">
        <v>131</v>
      </c>
      <c r="D171" s="137"/>
      <c r="E171" s="138"/>
      <c r="F171" s="139"/>
      <c r="G171" s="140"/>
      <c r="I171" s="65"/>
    </row>
    <row r="172" spans="2:9" s="141" customFormat="1" ht="25.5">
      <c r="B172" s="142"/>
      <c r="C172" s="149" t="s">
        <v>132</v>
      </c>
      <c r="D172" s="137"/>
      <c r="E172" s="138"/>
      <c r="F172" s="139"/>
      <c r="G172" s="140"/>
      <c r="I172" s="65"/>
    </row>
    <row r="173" spans="2:9" s="141" customFormat="1" ht="12.75">
      <c r="B173" s="142"/>
      <c r="C173" s="149" t="s">
        <v>29</v>
      </c>
      <c r="D173" s="137"/>
      <c r="E173" s="138"/>
      <c r="F173" s="139"/>
      <c r="G173" s="140"/>
      <c r="I173" s="65"/>
    </row>
    <row r="174" spans="2:9" s="141" customFormat="1" ht="13.5" customHeight="1">
      <c r="B174" s="142"/>
      <c r="C174" s="149" t="s">
        <v>26</v>
      </c>
      <c r="D174" s="137"/>
      <c r="E174" s="138"/>
      <c r="F174" s="139"/>
      <c r="G174" s="140"/>
      <c r="I174" s="65"/>
    </row>
    <row r="175" spans="2:9" s="141" customFormat="1" ht="242.25">
      <c r="B175" s="142"/>
      <c r="C175" s="149" t="s">
        <v>133</v>
      </c>
      <c r="D175" s="137"/>
      <c r="E175" s="138"/>
      <c r="F175" s="139"/>
      <c r="G175" s="140"/>
      <c r="I175" s="65"/>
    </row>
    <row r="176" spans="2:9" s="141" customFormat="1" ht="12.75">
      <c r="B176" s="142"/>
      <c r="C176" s="173"/>
      <c r="D176" s="137"/>
      <c r="E176" s="138"/>
      <c r="F176" s="139"/>
      <c r="G176" s="140"/>
      <c r="I176" s="65"/>
    </row>
    <row r="177" spans="2:9" s="141" customFormat="1" ht="12.75">
      <c r="B177" s="142"/>
      <c r="C177" s="188" t="s">
        <v>134</v>
      </c>
      <c r="D177" s="189"/>
      <c r="E177" s="191"/>
      <c r="F177" s="139"/>
      <c r="G177" s="140"/>
      <c r="I177" s="65"/>
    </row>
    <row r="178" spans="2:9" s="141" customFormat="1" ht="12.75">
      <c r="B178" s="142"/>
      <c r="C178" s="173"/>
      <c r="D178" s="137"/>
      <c r="E178" s="138"/>
      <c r="F178" s="139"/>
      <c r="G178" s="140"/>
      <c r="I178" s="65"/>
    </row>
    <row r="179" spans="2:9" s="141" customFormat="1" ht="222" customHeight="1">
      <c r="B179" s="136" t="s">
        <v>139</v>
      </c>
      <c r="C179" s="149" t="s">
        <v>138</v>
      </c>
      <c r="D179" s="137"/>
      <c r="E179" s="138"/>
      <c r="F179" s="139"/>
      <c r="G179" s="140"/>
      <c r="I179" s="65"/>
    </row>
    <row r="180" spans="2:9" s="141" customFormat="1" ht="12.75">
      <c r="B180" s="143"/>
      <c r="C180" s="144">
        <v>194</v>
      </c>
      <c r="D180" s="144"/>
      <c r="E180" s="145" t="s">
        <v>75</v>
      </c>
      <c r="F180" s="146" t="s">
        <v>13</v>
      </c>
      <c r="G180" s="147"/>
      <c r="H180" s="148" t="s">
        <v>14</v>
      </c>
      <c r="I180" s="66">
        <f>C180*G180</f>
        <v>0</v>
      </c>
    </row>
    <row r="181" spans="2:9" s="141" customFormat="1" ht="102">
      <c r="B181" s="136" t="s">
        <v>140</v>
      </c>
      <c r="C181" s="149" t="s">
        <v>142</v>
      </c>
      <c r="D181" s="137"/>
      <c r="E181" s="138"/>
      <c r="F181" s="139"/>
      <c r="G181" s="140"/>
      <c r="I181" s="65"/>
    </row>
    <row r="182" spans="2:9" s="141" customFormat="1" ht="12.75">
      <c r="B182" s="143"/>
      <c r="C182" s="144">
        <v>125.5</v>
      </c>
      <c r="D182" s="144"/>
      <c r="E182" s="145" t="s">
        <v>75</v>
      </c>
      <c r="F182" s="146" t="s">
        <v>13</v>
      </c>
      <c r="G182" s="147"/>
      <c r="H182" s="148" t="s">
        <v>14</v>
      </c>
      <c r="I182" s="66">
        <f>C182*G182</f>
        <v>0</v>
      </c>
    </row>
    <row r="183" spans="2:9" s="141" customFormat="1" ht="76.5">
      <c r="B183" s="136" t="s">
        <v>141</v>
      </c>
      <c r="C183" s="173" t="s">
        <v>143</v>
      </c>
      <c r="D183" s="137"/>
      <c r="E183" s="138"/>
      <c r="F183" s="139"/>
      <c r="G183" s="140"/>
      <c r="I183" s="65"/>
    </row>
    <row r="184" spans="2:9" s="141" customFormat="1" ht="12.75">
      <c r="B184" s="142"/>
      <c r="C184" s="173"/>
      <c r="D184" s="137"/>
      <c r="E184" s="138"/>
      <c r="F184" s="139"/>
      <c r="G184" s="140"/>
      <c r="I184" s="65"/>
    </row>
    <row r="185" spans="2:9" s="141" customFormat="1" ht="12.75">
      <c r="B185" s="142"/>
      <c r="C185" s="192" t="s">
        <v>144</v>
      </c>
      <c r="D185" s="137"/>
      <c r="E185" s="138"/>
      <c r="F185" s="139"/>
      <c r="G185" s="140"/>
      <c r="I185" s="65"/>
    </row>
    <row r="186" spans="2:9" s="141" customFormat="1" ht="12.75">
      <c r="B186" s="143"/>
      <c r="C186" s="144">
        <v>31.2</v>
      </c>
      <c r="D186" s="144"/>
      <c r="E186" s="145" t="s">
        <v>42</v>
      </c>
      <c r="F186" s="146" t="s">
        <v>13</v>
      </c>
      <c r="G186" s="147"/>
      <c r="H186" s="148" t="s">
        <v>14</v>
      </c>
      <c r="I186" s="66">
        <f>C186*G186</f>
        <v>0</v>
      </c>
    </row>
    <row r="187" spans="2:9" s="141" customFormat="1" ht="25.5" customHeight="1">
      <c r="B187" s="142"/>
      <c r="C187" s="197" t="s">
        <v>145</v>
      </c>
      <c r="D187" s="137"/>
      <c r="E187" s="138"/>
      <c r="F187" s="139"/>
      <c r="G187" s="140"/>
      <c r="I187" s="65"/>
    </row>
    <row r="188" spans="2:9" s="141" customFormat="1" ht="12.75">
      <c r="B188" s="143"/>
      <c r="C188" s="144">
        <v>13</v>
      </c>
      <c r="D188" s="144"/>
      <c r="E188" s="145" t="s">
        <v>42</v>
      </c>
      <c r="F188" s="146" t="s">
        <v>13</v>
      </c>
      <c r="G188" s="147"/>
      <c r="H188" s="148" t="s">
        <v>14</v>
      </c>
      <c r="I188" s="66">
        <f>C188*G188</f>
        <v>0</v>
      </c>
    </row>
    <row r="189" spans="2:9" s="141" customFormat="1" ht="12.75">
      <c r="B189" s="143"/>
      <c r="C189" s="144"/>
      <c r="D189" s="144"/>
      <c r="E189" s="138"/>
      <c r="F189" s="139"/>
      <c r="G189" s="140"/>
      <c r="I189" s="65"/>
    </row>
    <row r="190" spans="2:9" s="141" customFormat="1" ht="89.25">
      <c r="B190" s="136" t="s">
        <v>147</v>
      </c>
      <c r="C190" s="149" t="s">
        <v>148</v>
      </c>
      <c r="D190" s="137"/>
      <c r="E190" s="138"/>
      <c r="F190" s="139"/>
      <c r="G190" s="140"/>
      <c r="I190" s="65"/>
    </row>
    <row r="191" spans="2:9" s="141" customFormat="1" ht="12.75">
      <c r="B191" s="142"/>
      <c r="C191" s="144">
        <v>63</v>
      </c>
      <c r="D191" s="144"/>
      <c r="E191" s="145" t="s">
        <v>42</v>
      </c>
      <c r="F191" s="146" t="s">
        <v>13</v>
      </c>
      <c r="G191" s="147"/>
      <c r="H191" s="148" t="s">
        <v>14</v>
      </c>
      <c r="I191" s="66">
        <f>C191*G191</f>
        <v>0</v>
      </c>
    </row>
    <row r="192" spans="2:9" s="141" customFormat="1" ht="12.75">
      <c r="B192" s="142"/>
      <c r="C192" s="144"/>
      <c r="D192" s="144"/>
      <c r="E192" s="138"/>
      <c r="F192" s="139"/>
      <c r="G192" s="140"/>
      <c r="I192" s="65"/>
    </row>
    <row r="193" spans="2:9" s="141" customFormat="1" ht="91.5" customHeight="1">
      <c r="B193" s="136" t="s">
        <v>146</v>
      </c>
      <c r="C193" s="149" t="s">
        <v>149</v>
      </c>
      <c r="D193" s="137"/>
      <c r="E193" s="138"/>
      <c r="F193" s="139"/>
      <c r="G193" s="140"/>
      <c r="I193" s="65"/>
    </row>
    <row r="194" spans="2:9" s="141" customFormat="1" ht="12.75">
      <c r="B194" s="142"/>
      <c r="C194" s="144">
        <v>26</v>
      </c>
      <c r="D194" s="144"/>
      <c r="E194" s="145" t="s">
        <v>42</v>
      </c>
      <c r="F194" s="146" t="s">
        <v>13</v>
      </c>
      <c r="G194" s="147"/>
      <c r="H194" s="148" t="s">
        <v>14</v>
      </c>
      <c r="I194" s="66">
        <f>C194*G194</f>
        <v>0</v>
      </c>
    </row>
    <row r="195" spans="2:9" s="141" customFormat="1" ht="12.75">
      <c r="B195" s="142"/>
      <c r="C195" s="144"/>
      <c r="D195" s="144"/>
      <c r="E195" s="138"/>
      <c r="F195" s="139"/>
      <c r="G195" s="140"/>
      <c r="I195" s="65"/>
    </row>
    <row r="196" spans="2:9" s="141" customFormat="1" ht="13.5" thickBot="1">
      <c r="B196" s="142"/>
      <c r="C196" s="144"/>
      <c r="D196" s="144"/>
      <c r="E196" s="138"/>
      <c r="F196" s="139"/>
      <c r="G196" s="140"/>
      <c r="I196" s="65"/>
    </row>
    <row r="197" spans="2:9" s="172" customFormat="1" ht="13.5" thickBot="1">
      <c r="B197" s="166" t="s">
        <v>136</v>
      </c>
      <c r="C197" s="193" t="s">
        <v>135</v>
      </c>
      <c r="D197" s="194"/>
      <c r="E197" s="194"/>
      <c r="F197" s="194"/>
      <c r="G197" s="195"/>
      <c r="H197" s="179"/>
      <c r="I197" s="82">
        <f>SUM(I177:I196)</f>
        <v>0</v>
      </c>
    </row>
    <row r="198" spans="2:9" s="172" customFormat="1" ht="12.75">
      <c r="B198" s="182"/>
      <c r="C198" s="198"/>
      <c r="D198" s="199"/>
      <c r="E198" s="199"/>
      <c r="F198" s="199"/>
      <c r="G198" s="200"/>
      <c r="H198" s="183"/>
      <c r="I198" s="65"/>
    </row>
    <row r="199" spans="2:9" s="141" customFormat="1" ht="13.5" thickBot="1">
      <c r="B199" s="142"/>
      <c r="C199" s="192"/>
      <c r="D199" s="189"/>
      <c r="E199" s="189"/>
      <c r="F199" s="189"/>
      <c r="G199" s="196"/>
      <c r="I199" s="65"/>
    </row>
    <row r="200" spans="2:9" s="172" customFormat="1" ht="13.5" thickBot="1">
      <c r="B200" s="166" t="s">
        <v>151</v>
      </c>
      <c r="C200" s="167" t="s">
        <v>152</v>
      </c>
      <c r="D200" s="168"/>
      <c r="E200" s="187"/>
      <c r="F200" s="170"/>
      <c r="G200" s="201"/>
      <c r="I200" s="65"/>
    </row>
    <row r="201" spans="2:9" s="141" customFormat="1" ht="12.75">
      <c r="B201" s="142"/>
      <c r="C201" s="192"/>
      <c r="D201" s="189"/>
      <c r="E201" s="189"/>
      <c r="F201" s="189"/>
      <c r="G201" s="196"/>
      <c r="I201" s="65"/>
    </row>
    <row r="202" spans="2:9" s="141" customFormat="1" ht="76.5">
      <c r="B202" s="136" t="s">
        <v>137</v>
      </c>
      <c r="C202" s="202" t="s">
        <v>158</v>
      </c>
      <c r="D202" s="189"/>
      <c r="E202" s="189"/>
      <c r="F202" s="189"/>
      <c r="G202" s="196"/>
      <c r="I202" s="65"/>
    </row>
    <row r="203" spans="2:9" s="141" customFormat="1" ht="12.75">
      <c r="B203" s="142"/>
      <c r="C203" s="203" t="s">
        <v>150</v>
      </c>
      <c r="D203" s="189"/>
      <c r="E203" s="189"/>
      <c r="F203" s="189"/>
      <c r="G203" s="196"/>
      <c r="I203" s="65"/>
    </row>
    <row r="204" spans="2:9" s="141" customFormat="1" ht="12.75">
      <c r="B204" s="142"/>
      <c r="C204" s="203" t="s">
        <v>153</v>
      </c>
      <c r="D204" s="189"/>
      <c r="E204" s="189"/>
      <c r="F204" s="189"/>
      <c r="G204" s="196"/>
      <c r="I204" s="65"/>
    </row>
    <row r="205" spans="2:9" s="141" customFormat="1" ht="10.5" customHeight="1">
      <c r="B205" s="142"/>
      <c r="C205" s="144">
        <v>1</v>
      </c>
      <c r="D205" s="150"/>
      <c r="E205" s="145" t="s">
        <v>41</v>
      </c>
      <c r="F205" s="146" t="s">
        <v>13</v>
      </c>
      <c r="G205" s="204"/>
      <c r="H205" s="148" t="s">
        <v>14</v>
      </c>
      <c r="I205" s="66">
        <f>G205*C205</f>
        <v>0</v>
      </c>
    </row>
    <row r="206" spans="2:9" s="141" customFormat="1" ht="76.5">
      <c r="B206" s="136" t="s">
        <v>154</v>
      </c>
      <c r="C206" s="202" t="s">
        <v>158</v>
      </c>
      <c r="D206" s="189"/>
      <c r="E206" s="189"/>
      <c r="F206" s="189"/>
      <c r="G206" s="196"/>
      <c r="I206" s="65"/>
    </row>
    <row r="207" spans="2:9" s="141" customFormat="1" ht="12.75">
      <c r="B207" s="142"/>
      <c r="C207" s="203" t="s">
        <v>156</v>
      </c>
      <c r="D207" s="189"/>
      <c r="E207" s="189"/>
      <c r="F207" s="189"/>
      <c r="G207" s="196"/>
      <c r="I207" s="65"/>
    </row>
    <row r="208" spans="2:9" s="141" customFormat="1" ht="12.75">
      <c r="B208" s="142"/>
      <c r="C208" s="203" t="s">
        <v>157</v>
      </c>
      <c r="D208" s="189"/>
      <c r="E208" s="189"/>
      <c r="F208" s="189"/>
      <c r="G208" s="196"/>
      <c r="I208" s="65"/>
    </row>
    <row r="209" spans="2:9" s="141" customFormat="1" ht="10.5" customHeight="1">
      <c r="B209" s="142"/>
      <c r="C209" s="144">
        <v>1</v>
      </c>
      <c r="D209" s="150"/>
      <c r="E209" s="145" t="s">
        <v>41</v>
      </c>
      <c r="F209" s="146" t="s">
        <v>13</v>
      </c>
      <c r="G209" s="204"/>
      <c r="H209" s="148" t="s">
        <v>14</v>
      </c>
      <c r="I209" s="66">
        <f>G209*C209</f>
        <v>0</v>
      </c>
    </row>
    <row r="210" spans="2:9" s="141" customFormat="1" ht="102">
      <c r="B210" s="136" t="s">
        <v>159</v>
      </c>
      <c r="C210" s="202" t="s">
        <v>162</v>
      </c>
      <c r="D210" s="189"/>
      <c r="E210" s="189"/>
      <c r="F210" s="189"/>
      <c r="G210" s="196"/>
      <c r="I210" s="65"/>
    </row>
    <row r="211" spans="2:9" s="141" customFormat="1" ht="12.75">
      <c r="B211" s="142"/>
      <c r="C211" s="203" t="s">
        <v>160</v>
      </c>
      <c r="D211" s="189"/>
      <c r="E211" s="189"/>
      <c r="F211" s="189"/>
      <c r="G211" s="196"/>
      <c r="I211" s="65"/>
    </row>
    <row r="212" spans="2:9" s="141" customFormat="1" ht="12.75">
      <c r="B212" s="142"/>
      <c r="C212" s="203" t="s">
        <v>161</v>
      </c>
      <c r="D212" s="189"/>
      <c r="E212" s="189"/>
      <c r="F212" s="189"/>
      <c r="G212" s="196"/>
      <c r="I212" s="65"/>
    </row>
    <row r="213" spans="2:9" s="141" customFormat="1" ht="12.75">
      <c r="B213" s="142"/>
      <c r="C213" s="144">
        <v>6</v>
      </c>
      <c r="D213" s="150"/>
      <c r="E213" s="145" t="s">
        <v>41</v>
      </c>
      <c r="F213" s="146" t="s">
        <v>13</v>
      </c>
      <c r="G213" s="204"/>
      <c r="H213" s="148" t="s">
        <v>14</v>
      </c>
      <c r="I213" s="66">
        <f>G213*C213</f>
        <v>0</v>
      </c>
    </row>
    <row r="214" spans="2:9" s="141" customFormat="1" ht="13.5" thickBot="1">
      <c r="B214" s="142"/>
      <c r="C214" s="144"/>
      <c r="D214" s="150"/>
      <c r="E214" s="184"/>
      <c r="F214" s="185"/>
      <c r="G214" s="205"/>
      <c r="H214" s="186"/>
      <c r="I214" s="65"/>
    </row>
    <row r="215" spans="2:9" s="141" customFormat="1" ht="13.5" thickBot="1">
      <c r="B215" s="166" t="s">
        <v>151</v>
      </c>
      <c r="C215" s="206" t="s">
        <v>155</v>
      </c>
      <c r="D215" s="194"/>
      <c r="E215" s="194"/>
      <c r="F215" s="194"/>
      <c r="G215" s="194"/>
      <c r="H215" s="194"/>
      <c r="I215" s="82">
        <f>SUM(I204:I213)</f>
        <v>0</v>
      </c>
    </row>
    <row r="216" spans="2:9" s="141" customFormat="1" ht="12.75">
      <c r="B216" s="182"/>
      <c r="C216" s="207"/>
      <c r="D216" s="199"/>
      <c r="E216" s="199"/>
      <c r="F216" s="199"/>
      <c r="G216" s="199"/>
      <c r="H216" s="199"/>
      <c r="I216" s="65"/>
    </row>
    <row r="217" spans="2:11" ht="12.75">
      <c r="B217" s="154"/>
      <c r="C217" s="47"/>
      <c r="D217" s="46"/>
      <c r="E217" s="46"/>
      <c r="F217" s="120"/>
      <c r="G217" s="121"/>
      <c r="H217" s="48"/>
      <c r="I217" s="65"/>
      <c r="J217" s="83"/>
      <c r="K217" s="84"/>
    </row>
    <row r="218" spans="2:11" ht="12.75">
      <c r="B218" s="154"/>
      <c r="C218" s="49"/>
      <c r="D218" s="37"/>
      <c r="E218" s="37"/>
      <c r="F218" s="57"/>
      <c r="G218" s="45"/>
      <c r="H218" s="32"/>
      <c r="I218" s="65"/>
      <c r="K218" s="84"/>
    </row>
    <row r="219" spans="2:9" s="55" customFormat="1" ht="14.25">
      <c r="B219" s="157"/>
      <c r="C219" s="80" t="s">
        <v>43</v>
      </c>
      <c r="D219" s="22"/>
      <c r="E219" s="22"/>
      <c r="F219" s="58"/>
      <c r="G219" s="59"/>
      <c r="H219" s="22"/>
      <c r="I219" s="68"/>
    </row>
    <row r="220" spans="2:9" s="55" customFormat="1" ht="14.25">
      <c r="B220" s="157"/>
      <c r="C220" s="81"/>
      <c r="D220" s="60"/>
      <c r="E220" s="10"/>
      <c r="F220" s="11"/>
      <c r="G220" s="61"/>
      <c r="H220" s="62"/>
      <c r="I220" s="65"/>
    </row>
    <row r="221" spans="2:9" s="55" customFormat="1" ht="14.25">
      <c r="B221" s="158">
        <v>1</v>
      </c>
      <c r="C221" s="105" t="s">
        <v>70</v>
      </c>
      <c r="D221" s="106"/>
      <c r="E221" s="107"/>
      <c r="F221" s="108"/>
      <c r="G221" s="109"/>
      <c r="H221" s="110"/>
      <c r="I221" s="111">
        <f>I83</f>
        <v>0</v>
      </c>
    </row>
    <row r="222" spans="2:9" s="55" customFormat="1" ht="14.25">
      <c r="B222" s="158">
        <v>2</v>
      </c>
      <c r="C222" s="105" t="s">
        <v>71</v>
      </c>
      <c r="D222" s="106"/>
      <c r="E222" s="107"/>
      <c r="F222" s="108"/>
      <c r="G222" s="109"/>
      <c r="H222" s="110"/>
      <c r="I222" s="111">
        <f>I107</f>
        <v>0</v>
      </c>
    </row>
    <row r="223" spans="2:9" s="55" customFormat="1" ht="14.25">
      <c r="B223" s="158">
        <v>3</v>
      </c>
      <c r="C223" s="105" t="s">
        <v>78</v>
      </c>
      <c r="D223" s="106"/>
      <c r="E223" s="107"/>
      <c r="F223" s="108"/>
      <c r="G223" s="109"/>
      <c r="H223" s="110"/>
      <c r="I223" s="111">
        <f>I123</f>
        <v>0</v>
      </c>
    </row>
    <row r="224" spans="2:9" s="55" customFormat="1" ht="14.25">
      <c r="B224" s="158">
        <v>4</v>
      </c>
      <c r="C224" s="105" t="s">
        <v>1</v>
      </c>
      <c r="D224" s="106"/>
      <c r="E224" s="107"/>
      <c r="F224" s="108"/>
      <c r="G224" s="109"/>
      <c r="H224" s="110"/>
      <c r="I224" s="111">
        <f>I134</f>
        <v>0</v>
      </c>
    </row>
    <row r="225" spans="2:9" s="55" customFormat="1" ht="14.25">
      <c r="B225" s="158">
        <v>5</v>
      </c>
      <c r="C225" s="105" t="s">
        <v>90</v>
      </c>
      <c r="D225" s="106"/>
      <c r="E225" s="107"/>
      <c r="F225" s="108"/>
      <c r="G225" s="109"/>
      <c r="H225" s="110"/>
      <c r="I225" s="111">
        <f>I161</f>
        <v>0</v>
      </c>
    </row>
    <row r="226" spans="2:9" s="55" customFormat="1" ht="14.25">
      <c r="B226" s="158">
        <v>6</v>
      </c>
      <c r="C226" s="105" t="s">
        <v>163</v>
      </c>
      <c r="D226" s="106"/>
      <c r="E226" s="107"/>
      <c r="F226" s="108"/>
      <c r="G226" s="109"/>
      <c r="H226" s="110"/>
      <c r="I226" s="111">
        <f>I197</f>
        <v>0</v>
      </c>
    </row>
    <row r="227" spans="2:9" s="55" customFormat="1" ht="15" thickBot="1">
      <c r="B227" s="159">
        <v>7</v>
      </c>
      <c r="C227" s="85" t="s">
        <v>152</v>
      </c>
      <c r="D227" s="100"/>
      <c r="E227" s="100"/>
      <c r="F227" s="101"/>
      <c r="G227" s="102"/>
      <c r="H227" s="100"/>
      <c r="I227" s="112">
        <f>I215</f>
        <v>0</v>
      </c>
    </row>
    <row r="228" spans="2:9" s="55" customFormat="1" ht="14.25">
      <c r="B228" s="160"/>
      <c r="C228" s="126"/>
      <c r="D228" s="98"/>
      <c r="E228" s="98"/>
      <c r="F228" s="103"/>
      <c r="G228" s="99"/>
      <c r="H228" s="98"/>
      <c r="I228" s="113"/>
    </row>
    <row r="229" spans="2:9" s="55" customFormat="1" ht="14.25">
      <c r="B229" s="161"/>
      <c r="C229" s="104" t="s">
        <v>82</v>
      </c>
      <c r="D229" s="98"/>
      <c r="H229" s="123" t="s">
        <v>14</v>
      </c>
      <c r="I229" s="113">
        <f>SUM(I221:I227)</f>
        <v>0</v>
      </c>
    </row>
    <row r="230" spans="2:9" s="55" customFormat="1" ht="14.25">
      <c r="B230" s="161"/>
      <c r="C230" s="104" t="s">
        <v>164</v>
      </c>
      <c r="D230" s="98"/>
      <c r="E230" s="208"/>
      <c r="F230" s="209"/>
      <c r="G230" s="209"/>
      <c r="H230" s="123"/>
      <c r="I230" s="113">
        <f>0.05*I229</f>
        <v>0</v>
      </c>
    </row>
    <row r="231" spans="2:9" s="55" customFormat="1" ht="14.25">
      <c r="B231" s="161"/>
      <c r="C231" s="104" t="s">
        <v>82</v>
      </c>
      <c r="D231" s="98"/>
      <c r="E231" s="210" t="s">
        <v>84</v>
      </c>
      <c r="F231" s="211"/>
      <c r="G231" s="211"/>
      <c r="H231" s="123"/>
      <c r="I231" s="113">
        <f>I229+I230</f>
        <v>0</v>
      </c>
    </row>
    <row r="232" spans="2:9" s="55" customFormat="1" ht="12.75">
      <c r="B232" s="161"/>
      <c r="C232" s="79"/>
      <c r="D232" s="19"/>
      <c r="E232" s="19"/>
      <c r="F232" s="64"/>
      <c r="G232" s="63"/>
      <c r="H232" s="19"/>
      <c r="I232" s="65"/>
    </row>
    <row r="233" spans="2:9" s="55" customFormat="1" ht="15">
      <c r="B233" s="161"/>
      <c r="C233" s="124" t="s">
        <v>89</v>
      </c>
      <c r="D233" s="17"/>
      <c r="E233" s="17"/>
      <c r="F233" s="5"/>
      <c r="G233" s="122"/>
      <c r="H233" s="123" t="s">
        <v>14</v>
      </c>
      <c r="I233" s="125">
        <f>I231*0.21</f>
        <v>0</v>
      </c>
    </row>
    <row r="234" spans="2:9" s="55" customFormat="1" ht="12.75">
      <c r="B234" s="161"/>
      <c r="C234" s="51"/>
      <c r="D234" s="15"/>
      <c r="E234" s="2"/>
      <c r="F234" s="3"/>
      <c r="G234" s="16"/>
      <c r="H234" s="17"/>
      <c r="I234" s="69"/>
    </row>
    <row r="235" spans="2:9" s="55" customFormat="1" ht="14.25">
      <c r="B235" s="161"/>
      <c r="C235" s="104" t="s">
        <v>82</v>
      </c>
      <c r="D235" s="98"/>
      <c r="E235" s="210" t="s">
        <v>81</v>
      </c>
      <c r="F235" s="211"/>
      <c r="G235" s="211"/>
      <c r="H235" s="123" t="s">
        <v>14</v>
      </c>
      <c r="I235" s="113">
        <f>I233+I229</f>
        <v>0</v>
      </c>
    </row>
    <row r="236" spans="2:9" s="95" customFormat="1" ht="12.75">
      <c r="B236" s="162"/>
      <c r="C236" s="51"/>
      <c r="D236" s="17"/>
      <c r="E236" s="17"/>
      <c r="F236" s="17"/>
      <c r="G236" s="16"/>
      <c r="H236" s="17"/>
      <c r="I236" s="86"/>
    </row>
    <row r="237" spans="2:9" s="95" customFormat="1" ht="12.75">
      <c r="B237" s="162"/>
      <c r="C237" s="51"/>
      <c r="D237" s="17"/>
      <c r="E237" s="17"/>
      <c r="F237" s="17"/>
      <c r="G237" s="16"/>
      <c r="H237" s="17"/>
      <c r="I237" s="86"/>
    </row>
    <row r="238" spans="2:9" s="96" customFormat="1" ht="12.75">
      <c r="B238" s="163"/>
      <c r="C238" s="51"/>
      <c r="D238" s="17"/>
      <c r="E238" s="17"/>
      <c r="F238" s="17"/>
      <c r="G238" s="16"/>
      <c r="H238" s="17"/>
      <c r="I238" s="86"/>
    </row>
    <row r="239" spans="2:9" s="95" customFormat="1" ht="12.75">
      <c r="B239" s="162"/>
      <c r="C239" s="51"/>
      <c r="D239" s="17"/>
      <c r="E239" s="17"/>
      <c r="F239" s="17"/>
      <c r="G239" s="16"/>
      <c r="H239" s="17"/>
      <c r="I239" s="86"/>
    </row>
    <row r="240" spans="2:9" s="95" customFormat="1" ht="12.75">
      <c r="B240" s="162"/>
      <c r="C240" s="51"/>
      <c r="D240" s="17"/>
      <c r="E240" s="17"/>
      <c r="F240" s="17"/>
      <c r="G240" s="16"/>
      <c r="H240" s="17"/>
      <c r="I240" s="86"/>
    </row>
    <row r="241" spans="2:9" s="95" customFormat="1" ht="12.75">
      <c r="B241" s="162"/>
      <c r="C241" s="51"/>
      <c r="D241" s="17"/>
      <c r="E241" s="17"/>
      <c r="F241" s="17"/>
      <c r="G241" s="16"/>
      <c r="H241" s="17"/>
      <c r="I241" s="86"/>
    </row>
    <row r="242" spans="2:9" s="95" customFormat="1" ht="14.25">
      <c r="B242" s="160"/>
      <c r="C242" s="51"/>
      <c r="D242" s="17"/>
      <c r="E242" s="17"/>
      <c r="F242" s="17"/>
      <c r="G242" s="16"/>
      <c r="H242" s="17"/>
      <c r="I242" s="86"/>
    </row>
    <row r="243" spans="2:9" s="95" customFormat="1" ht="12.75">
      <c r="B243" s="164"/>
      <c r="C243" s="51"/>
      <c r="D243" s="17"/>
      <c r="E243" s="17"/>
      <c r="F243" s="17"/>
      <c r="G243" s="16"/>
      <c r="H243" s="17"/>
      <c r="I243" s="86"/>
    </row>
    <row r="244" spans="2:9" s="95" customFormat="1" ht="12.75">
      <c r="B244" s="151"/>
      <c r="C244" s="51"/>
      <c r="D244" s="17"/>
      <c r="E244" s="17"/>
      <c r="F244" s="17"/>
      <c r="G244" s="16"/>
      <c r="H244" s="17"/>
      <c r="I244" s="86"/>
    </row>
    <row r="245" spans="2:9" s="95" customFormat="1" ht="12.75">
      <c r="B245" s="151"/>
      <c r="C245" s="51"/>
      <c r="D245" s="17"/>
      <c r="E245" s="17"/>
      <c r="F245" s="17"/>
      <c r="G245" s="16"/>
      <c r="H245" s="17"/>
      <c r="I245" s="86"/>
    </row>
    <row r="246" spans="2:9" s="95" customFormat="1" ht="12.75">
      <c r="B246" s="165"/>
      <c r="C246" s="51"/>
      <c r="D246" s="17"/>
      <c r="E246" s="17"/>
      <c r="F246" s="17"/>
      <c r="G246" s="16"/>
      <c r="H246" s="17"/>
      <c r="I246" s="86"/>
    </row>
    <row r="247" spans="2:9" s="95" customFormat="1" ht="12.75">
      <c r="B247" s="165"/>
      <c r="C247" s="51"/>
      <c r="D247" s="17"/>
      <c r="E247" s="17"/>
      <c r="F247" s="17"/>
      <c r="G247" s="16"/>
      <c r="H247" s="17"/>
      <c r="I247" s="86"/>
    </row>
    <row r="248" spans="2:9" s="95" customFormat="1" ht="12.75">
      <c r="B248" s="165"/>
      <c r="C248" s="51"/>
      <c r="D248" s="17"/>
      <c r="E248" s="17"/>
      <c r="F248" s="17"/>
      <c r="G248" s="16"/>
      <c r="H248" s="17"/>
      <c r="I248" s="86"/>
    </row>
    <row r="249" spans="2:9" s="95" customFormat="1" ht="12.75">
      <c r="B249" s="165"/>
      <c r="C249" s="51"/>
      <c r="D249" s="17"/>
      <c r="E249" s="17"/>
      <c r="F249" s="17"/>
      <c r="G249" s="16"/>
      <c r="H249" s="17"/>
      <c r="I249" s="86"/>
    </row>
    <row r="250" spans="2:9" s="95" customFormat="1" ht="12.75">
      <c r="B250" s="165"/>
      <c r="C250" s="51"/>
      <c r="D250" s="17"/>
      <c r="E250" s="17"/>
      <c r="F250" s="17"/>
      <c r="G250" s="16"/>
      <c r="H250" s="17"/>
      <c r="I250" s="86"/>
    </row>
    <row r="251" spans="2:9" s="95" customFormat="1" ht="12.75">
      <c r="B251" s="165"/>
      <c r="C251" s="51"/>
      <c r="D251" s="17"/>
      <c r="E251" s="17"/>
      <c r="F251" s="17"/>
      <c r="G251" s="16"/>
      <c r="H251" s="17"/>
      <c r="I251" s="86"/>
    </row>
    <row r="252" spans="2:9" s="95" customFormat="1" ht="12.75">
      <c r="B252" s="165"/>
      <c r="C252" s="51"/>
      <c r="D252" s="17"/>
      <c r="E252" s="17"/>
      <c r="F252" s="17"/>
      <c r="G252" s="16"/>
      <c r="H252" s="17"/>
      <c r="I252" s="86"/>
    </row>
    <row r="253" spans="2:9" s="95" customFormat="1" ht="12.75">
      <c r="B253" s="165"/>
      <c r="C253" s="51"/>
      <c r="D253" s="17"/>
      <c r="E253" s="17"/>
      <c r="F253" s="17"/>
      <c r="G253" s="16"/>
      <c r="H253" s="17"/>
      <c r="I253" s="86"/>
    </row>
    <row r="254" spans="2:9" s="95" customFormat="1" ht="12.75">
      <c r="B254" s="165"/>
      <c r="C254" s="51"/>
      <c r="D254" s="17"/>
      <c r="E254" s="17"/>
      <c r="F254" s="17"/>
      <c r="G254" s="16"/>
      <c r="H254" s="17"/>
      <c r="I254" s="86"/>
    </row>
    <row r="255" spans="2:9" s="95" customFormat="1" ht="12.75">
      <c r="B255" s="165"/>
      <c r="C255" s="51"/>
      <c r="D255" s="17"/>
      <c r="E255" s="17"/>
      <c r="F255" s="17"/>
      <c r="G255" s="16"/>
      <c r="H255" s="17"/>
      <c r="I255" s="86"/>
    </row>
    <row r="256" spans="2:9" s="95" customFormat="1" ht="12.75">
      <c r="B256" s="165"/>
      <c r="C256" s="51"/>
      <c r="D256" s="17"/>
      <c r="E256" s="17"/>
      <c r="F256" s="17"/>
      <c r="G256" s="16"/>
      <c r="H256" s="17"/>
      <c r="I256" s="86"/>
    </row>
    <row r="257" spans="2:11" s="95" customFormat="1" ht="12.75">
      <c r="B257" s="165"/>
      <c r="C257" s="51"/>
      <c r="D257" s="17"/>
      <c r="E257" s="17"/>
      <c r="F257" s="17"/>
      <c r="G257" s="16"/>
      <c r="H257" s="17"/>
      <c r="I257" s="86"/>
      <c r="K257" s="97"/>
    </row>
    <row r="258" spans="2:9" s="55" customFormat="1" ht="12.75">
      <c r="B258" s="165"/>
      <c r="C258" s="51"/>
      <c r="D258" s="17"/>
      <c r="E258" s="17"/>
      <c r="F258" s="17"/>
      <c r="G258" s="16"/>
      <c r="H258" s="17"/>
      <c r="I258" s="86"/>
    </row>
  </sheetData>
  <sheetProtection/>
  <mergeCells count="2">
    <mergeCell ref="E235:G235"/>
    <mergeCell ref="E231:G231"/>
  </mergeCells>
  <printOptions/>
  <pageMargins left="0.5" right="0" top="0.5" bottom="0.5" header="0.5" footer="0.5"/>
  <pageSetup fitToHeight="0" fitToWidth="1" horizontalDpi="300" verticalDpi="300" orientation="portrait" paperSize="9" scale="97" r:id="rId2"/>
  <rowBreaks count="10" manualBreakCount="10">
    <brk id="31" max="255" man="1"/>
    <brk id="45" max="255" man="1"/>
    <brk id="67" max="255" man="1"/>
    <brk id="84" max="255" man="1"/>
    <brk id="108" max="255" man="1"/>
    <brk id="135" max="8" man="1"/>
    <brk id="162" max="8" man="1"/>
    <brk id="180" max="8" man="1"/>
    <brk id="198" max="8" man="1"/>
    <brk id="216" max="255" man="1"/>
  </rowBreaks>
  <ignoredErrors>
    <ignoredError sqref="B137 B139 B141 B161 B143 B145 B147 B154 B156 B158 B164 B179 B183 B190 B193 B197 B200 B215 B202 B206 B21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ARHIENT</cp:lastModifiedBy>
  <cp:lastPrinted>2020-09-23T08:27:30Z</cp:lastPrinted>
  <dcterms:created xsi:type="dcterms:W3CDTF">2003-03-04T13:32:35Z</dcterms:created>
  <dcterms:modified xsi:type="dcterms:W3CDTF">2020-12-07T08:43:09Z</dcterms:modified>
  <cp:category/>
  <cp:version/>
  <cp:contentType/>
  <cp:contentStatus/>
</cp:coreProperties>
</file>